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ijn Documenten\__corporate site\"/>
    </mc:Choice>
  </mc:AlternateContent>
  <bookViews>
    <workbookView xWindow="0" yWindow="0" windowWidth="20460" windowHeight="6975" activeTab="1"/>
  </bookViews>
  <sheets>
    <sheet name="Consolidated BS" sheetId="1" r:id="rId1"/>
    <sheet name="Consolidated IS" sheetId="2" r:id="rId2"/>
    <sheet name="Cons. stat. of CIE" sheetId="6" r:id="rId3"/>
    <sheet name="Segmented Balance Sheet" sheetId="3" r:id="rId4"/>
    <sheet name="Segmented IS" sheetId="7" r:id="rId5"/>
  </sheets>
  <calcPr calcId="171027"/>
</workbook>
</file>

<file path=xl/calcChain.xml><?xml version="1.0" encoding="utf-8"?>
<calcChain xmlns="http://schemas.openxmlformats.org/spreadsheetml/2006/main">
  <c r="K76" i="7" l="1"/>
  <c r="J76" i="7"/>
  <c r="H76" i="7"/>
  <c r="G76" i="7"/>
  <c r="F76" i="7"/>
  <c r="E76" i="7"/>
  <c r="C76" i="7"/>
  <c r="B76" i="7"/>
  <c r="K68" i="7"/>
  <c r="J68" i="7"/>
  <c r="H68" i="7"/>
  <c r="G68" i="7"/>
  <c r="F68" i="7"/>
  <c r="E68" i="7"/>
  <c r="C68" i="7"/>
  <c r="B68" i="7"/>
  <c r="K64" i="7"/>
  <c r="J64" i="7"/>
  <c r="H64" i="7"/>
  <c r="G64" i="7"/>
  <c r="F64" i="7"/>
  <c r="E64" i="7"/>
  <c r="C64" i="7"/>
  <c r="B64" i="7"/>
  <c r="K53" i="7"/>
  <c r="K55" i="7" s="1"/>
  <c r="K78" i="7" s="1"/>
  <c r="K81" i="7" s="1"/>
  <c r="K87" i="7" s="1"/>
  <c r="K90" i="7" s="1"/>
  <c r="J53" i="7"/>
  <c r="J55" i="7" s="1"/>
  <c r="J78" i="7" s="1"/>
  <c r="J81" i="7" s="1"/>
  <c r="J87" i="7" s="1"/>
  <c r="J90" i="7" s="1"/>
  <c r="H53" i="7"/>
  <c r="H55" i="7" s="1"/>
  <c r="H78" i="7" s="1"/>
  <c r="H81" i="7" s="1"/>
  <c r="H87" i="7" s="1"/>
  <c r="H90" i="7" s="1"/>
  <c r="G53" i="7"/>
  <c r="G55" i="7" s="1"/>
  <c r="G78" i="7" s="1"/>
  <c r="G81" i="7" s="1"/>
  <c r="G87" i="7" s="1"/>
  <c r="G90" i="7" s="1"/>
  <c r="F53" i="7"/>
  <c r="F55" i="7" s="1"/>
  <c r="F78" i="7" s="1"/>
  <c r="F81" i="7" s="1"/>
  <c r="F87" i="7" s="1"/>
  <c r="F90" i="7" s="1"/>
  <c r="E53" i="7"/>
  <c r="E55" i="7" s="1"/>
  <c r="E78" i="7" s="1"/>
  <c r="E81" i="7" s="1"/>
  <c r="E87" i="7" s="1"/>
  <c r="E90" i="7" s="1"/>
  <c r="C53" i="7"/>
  <c r="C55" i="7" s="1"/>
  <c r="C78" i="7" s="1"/>
  <c r="C81" i="7" s="1"/>
  <c r="C87" i="7" s="1"/>
  <c r="C90" i="7" s="1"/>
  <c r="B53" i="7"/>
  <c r="B55" i="7" s="1"/>
  <c r="B78" i="7" s="1"/>
  <c r="B81" i="7" s="1"/>
  <c r="B87" i="7" s="1"/>
  <c r="B90" i="7" s="1"/>
  <c r="K43" i="7"/>
  <c r="K40" i="7"/>
  <c r="K34" i="7"/>
  <c r="K30" i="7"/>
  <c r="K29" i="7"/>
  <c r="K28" i="7"/>
  <c r="K27" i="7"/>
  <c r="K26" i="7"/>
  <c r="K25" i="7"/>
  <c r="K22" i="7"/>
  <c r="K21" i="7"/>
  <c r="K18" i="7"/>
  <c r="K17" i="7"/>
  <c r="K16" i="7"/>
  <c r="K15" i="7"/>
  <c r="K14" i="7"/>
  <c r="K13" i="7"/>
  <c r="K12" i="7"/>
  <c r="K9" i="7"/>
  <c r="K7" i="7"/>
  <c r="K6" i="7"/>
  <c r="J31" i="7"/>
  <c r="H31" i="7"/>
  <c r="G31" i="7"/>
  <c r="F31" i="7"/>
  <c r="E31" i="7"/>
  <c r="C31" i="7"/>
  <c r="B31" i="7"/>
  <c r="J23" i="7"/>
  <c r="H23" i="7"/>
  <c r="G23" i="7"/>
  <c r="F23" i="7"/>
  <c r="E23" i="7"/>
  <c r="C23" i="7"/>
  <c r="B23" i="7"/>
  <c r="J19" i="7"/>
  <c r="H19" i="7"/>
  <c r="G19" i="7"/>
  <c r="F19" i="7"/>
  <c r="E19" i="7"/>
  <c r="C19" i="7"/>
  <c r="B19" i="7"/>
  <c r="J8" i="7"/>
  <c r="J10" i="7" s="1"/>
  <c r="H8" i="7"/>
  <c r="H10" i="7" s="1"/>
  <c r="G8" i="7"/>
  <c r="G10" i="7" s="1"/>
  <c r="F8" i="7"/>
  <c r="F10" i="7" s="1"/>
  <c r="E8" i="7"/>
  <c r="E10" i="7" s="1"/>
  <c r="C8" i="7"/>
  <c r="C10" i="7" s="1"/>
  <c r="B8" i="7"/>
  <c r="B10" i="7" s="1"/>
  <c r="J74" i="3"/>
  <c r="H74" i="3"/>
  <c r="G74" i="3"/>
  <c r="F74" i="3"/>
  <c r="E74" i="3"/>
  <c r="C74" i="3"/>
  <c r="B74" i="3"/>
  <c r="J60" i="3"/>
  <c r="H60" i="3"/>
  <c r="H76" i="3" s="1"/>
  <c r="G60" i="3"/>
  <c r="F60" i="3"/>
  <c r="E60" i="3"/>
  <c r="C60" i="3"/>
  <c r="C76" i="3" s="1"/>
  <c r="B60" i="3"/>
  <c r="J56" i="3"/>
  <c r="H56" i="3"/>
  <c r="G56" i="3"/>
  <c r="F56" i="3"/>
  <c r="E56" i="3"/>
  <c r="C56" i="3"/>
  <c r="B56" i="3"/>
  <c r="K73" i="3"/>
  <c r="K72" i="3"/>
  <c r="K71" i="3"/>
  <c r="K70" i="3"/>
  <c r="K69" i="3"/>
  <c r="K68" i="3"/>
  <c r="K67" i="3"/>
  <c r="K66" i="3"/>
  <c r="K65" i="3"/>
  <c r="K64" i="3"/>
  <c r="K63" i="3"/>
  <c r="K62" i="3"/>
  <c r="K59" i="3"/>
  <c r="K58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J36" i="3"/>
  <c r="H36" i="3"/>
  <c r="G36" i="3"/>
  <c r="F36" i="3"/>
  <c r="E36" i="3"/>
  <c r="C36" i="3"/>
  <c r="B36" i="3"/>
  <c r="K35" i="3"/>
  <c r="K34" i="3"/>
  <c r="K33" i="3"/>
  <c r="K32" i="3"/>
  <c r="K31" i="3"/>
  <c r="K30" i="3"/>
  <c r="K29" i="3"/>
  <c r="K28" i="3"/>
  <c r="K27" i="3"/>
  <c r="K26" i="3"/>
  <c r="K25" i="3"/>
  <c r="K24" i="3"/>
  <c r="K21" i="3"/>
  <c r="K20" i="3"/>
  <c r="J22" i="3"/>
  <c r="H22" i="3"/>
  <c r="G22" i="3"/>
  <c r="F22" i="3"/>
  <c r="E22" i="3"/>
  <c r="C22" i="3"/>
  <c r="C38" i="3" s="1"/>
  <c r="B22" i="3"/>
  <c r="J18" i="3"/>
  <c r="H18" i="3"/>
  <c r="G18" i="3"/>
  <c r="F18" i="3"/>
  <c r="E18" i="3"/>
  <c r="C18" i="3"/>
  <c r="B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G15" i="6"/>
  <c r="J15" i="6" s="1"/>
  <c r="G14" i="6"/>
  <c r="J14" i="6" s="1"/>
  <c r="G13" i="6"/>
  <c r="I16" i="6"/>
  <c r="I21" i="6" s="1"/>
  <c r="H16" i="6"/>
  <c r="H21" i="6" s="1"/>
  <c r="F16" i="6"/>
  <c r="F21" i="6" s="1"/>
  <c r="E16" i="6"/>
  <c r="E21" i="6" s="1"/>
  <c r="D16" i="6"/>
  <c r="D21" i="6" s="1"/>
  <c r="C16" i="6"/>
  <c r="C21" i="6" s="1"/>
  <c r="B16" i="6"/>
  <c r="B21" i="6" s="1"/>
  <c r="G9" i="6"/>
  <c r="J9" i="6" s="1"/>
  <c r="G8" i="6"/>
  <c r="J8" i="6" s="1"/>
  <c r="G5" i="6"/>
  <c r="J5" i="6" s="1"/>
  <c r="G4" i="6"/>
  <c r="J4" i="6" s="1"/>
  <c r="G3" i="6"/>
  <c r="I6" i="6"/>
  <c r="I11" i="6" s="1"/>
  <c r="H6" i="6"/>
  <c r="H11" i="6" s="1"/>
  <c r="F6" i="6"/>
  <c r="F11" i="6" s="1"/>
  <c r="E6" i="6"/>
  <c r="E11" i="6" s="1"/>
  <c r="D6" i="6"/>
  <c r="D11" i="6" s="1"/>
  <c r="C6" i="6"/>
  <c r="C11" i="6" s="1"/>
  <c r="B6" i="6"/>
  <c r="B11" i="6" s="1"/>
  <c r="C49" i="2"/>
  <c r="B49" i="2"/>
  <c r="J3" i="6" l="1"/>
  <c r="J11" i="6" s="1"/>
  <c r="G11" i="6"/>
  <c r="J33" i="7"/>
  <c r="J36" i="7" s="1"/>
  <c r="J42" i="7" s="1"/>
  <c r="J45" i="7" s="1"/>
  <c r="F76" i="3"/>
  <c r="F33" i="7"/>
  <c r="F36" i="7" s="1"/>
  <c r="F42" i="7" s="1"/>
  <c r="F45" i="7" s="1"/>
  <c r="C33" i="7"/>
  <c r="C36" i="7" s="1"/>
  <c r="C42" i="7" s="1"/>
  <c r="C45" i="7" s="1"/>
  <c r="E33" i="7"/>
  <c r="E36" i="7" s="1"/>
  <c r="E42" i="7" s="1"/>
  <c r="E45" i="7" s="1"/>
  <c r="H33" i="7"/>
  <c r="H36" i="7" s="1"/>
  <c r="H42" i="7" s="1"/>
  <c r="H45" i="7" s="1"/>
  <c r="K74" i="3"/>
  <c r="K60" i="3"/>
  <c r="K76" i="3" s="1"/>
  <c r="H38" i="3"/>
  <c r="J6" i="6"/>
  <c r="K18" i="3"/>
  <c r="B38" i="3"/>
  <c r="E38" i="3"/>
  <c r="G38" i="3"/>
  <c r="J38" i="3"/>
  <c r="K22" i="3"/>
  <c r="K36" i="3"/>
  <c r="F38" i="3"/>
  <c r="K56" i="3"/>
  <c r="B76" i="3"/>
  <c r="E76" i="3"/>
  <c r="G76" i="3"/>
  <c r="J76" i="3"/>
  <c r="B33" i="7"/>
  <c r="B36" i="7" s="1"/>
  <c r="B42" i="7" s="1"/>
  <c r="B45" i="7" s="1"/>
  <c r="G33" i="7"/>
  <c r="G36" i="7" s="1"/>
  <c r="G42" i="7" s="1"/>
  <c r="G45" i="7" s="1"/>
  <c r="K19" i="7"/>
  <c r="K31" i="7"/>
  <c r="K23" i="7"/>
  <c r="K8" i="7"/>
  <c r="K10" i="7" s="1"/>
  <c r="G6" i="6"/>
  <c r="G16" i="6"/>
  <c r="G21" i="6" s="1"/>
  <c r="J13" i="6"/>
  <c r="J16" i="6"/>
  <c r="C30" i="2"/>
  <c r="B30" i="2"/>
  <c r="C22" i="2"/>
  <c r="B22" i="2"/>
  <c r="C18" i="2"/>
  <c r="B18" i="2"/>
  <c r="J21" i="6" l="1"/>
  <c r="K33" i="7"/>
  <c r="K36" i="7" s="1"/>
  <c r="K42" i="7" s="1"/>
  <c r="K45" i="7" s="1"/>
  <c r="K38" i="3"/>
  <c r="B7" i="2"/>
  <c r="B9" i="2" s="1"/>
  <c r="B32" i="2" s="1"/>
  <c r="B35" i="2" s="1"/>
  <c r="B41" i="2" s="1"/>
  <c r="C7" i="2"/>
  <c r="C9" i="2" s="1"/>
  <c r="C32" i="2" s="1"/>
  <c r="C35" i="2" s="1"/>
  <c r="C41" i="2" s="1"/>
  <c r="B17" i="1"/>
  <c r="C17" i="1"/>
  <c r="B25" i="1" l="1"/>
  <c r="B28" i="1" s="1"/>
  <c r="B31" i="1" s="1"/>
  <c r="C25" i="1"/>
  <c r="C28" i="1" s="1"/>
  <c r="C31" i="1" s="1"/>
  <c r="C44" i="1"/>
  <c r="C46" i="1" l="1"/>
  <c r="B44" i="1"/>
  <c r="B46" i="1" s="1"/>
</calcChain>
</file>

<file path=xl/sharedStrings.xml><?xml version="1.0" encoding="utf-8"?>
<sst xmlns="http://schemas.openxmlformats.org/spreadsheetml/2006/main" count="272" uniqueCount="113">
  <si>
    <t>30 June 2016</t>
  </si>
  <si>
    <t>31 December 2015</t>
  </si>
  <si>
    <t>Intangible assets</t>
  </si>
  <si>
    <t>Property, plant and equipment</t>
  </si>
  <si>
    <t>Investment property</t>
  </si>
  <si>
    <t>Associates and joint ventures</t>
  </si>
  <si>
    <t>Investments</t>
  </si>
  <si>
    <t>Investments on behalf of policyholders</t>
  </si>
  <si>
    <t>Loans and receivables</t>
  </si>
  <si>
    <t>Derivatives</t>
  </si>
  <si>
    <t>Deferred tax assets</t>
  </si>
  <si>
    <t>Reinsurance contracts</t>
  </si>
  <si>
    <t>Other assets</t>
  </si>
  <si>
    <t>Cash and cash equivalents</t>
  </si>
  <si>
    <t>Assets held for sale</t>
  </si>
  <si>
    <t>Total assets</t>
  </si>
  <si>
    <t>Share capital</t>
  </si>
  <si>
    <t>Share premium reserve</t>
  </si>
  <si>
    <t>Unrealized gains and losses</t>
  </si>
  <si>
    <t>Actuarial gains and losses</t>
  </si>
  <si>
    <t>Retained earnings</t>
  </si>
  <si>
    <t>Total equity attributable to shareholders</t>
  </si>
  <si>
    <t>Other equity instruments</t>
  </si>
  <si>
    <t>Equity attributable to holders of equity instruments</t>
  </si>
  <si>
    <t>Non-controlling interests</t>
  </si>
  <si>
    <t>Total equity</t>
  </si>
  <si>
    <t>Subordinated liabilities</t>
  </si>
  <si>
    <t>Liabilities arising from insurance contracts</t>
  </si>
  <si>
    <t>Liabilities arising from insurance contracts on behalf of policyholders</t>
  </si>
  <si>
    <t>Employee benefits</t>
  </si>
  <si>
    <t>Provisions</t>
  </si>
  <si>
    <t>Borrowings</t>
  </si>
  <si>
    <t>Deferred tax liabilities</t>
  </si>
  <si>
    <t>Due to customers</t>
  </si>
  <si>
    <t>Due to banks</t>
  </si>
  <si>
    <t>Other liabilities</t>
  </si>
  <si>
    <t>Liabilities relating to assets held for sale</t>
  </si>
  <si>
    <t>Total liabilities</t>
  </si>
  <si>
    <t>Total liabilities and equity</t>
  </si>
  <si>
    <t>Continuing operations</t>
  </si>
  <si>
    <t>Gross premiums written</t>
  </si>
  <si>
    <t xml:space="preserve">Change in provision for unearned premiums </t>
  </si>
  <si>
    <t>Gross insurance premiums</t>
  </si>
  <si>
    <t>Reinsurance premiums</t>
  </si>
  <si>
    <t>Net insurance premiums</t>
  </si>
  <si>
    <t>Investment income</t>
  </si>
  <si>
    <t>Realized gains and losses</t>
  </si>
  <si>
    <t>Fair value gains and losses</t>
  </si>
  <si>
    <t>Result on investments on behalf of policyholders</t>
  </si>
  <si>
    <t>Fee and commission income</t>
  </si>
  <si>
    <t>Other income</t>
  </si>
  <si>
    <t>Share of profit/(loss) of associates and joint ventures</t>
  </si>
  <si>
    <t>Total income</t>
  </si>
  <si>
    <t>Insurance claims and benefits</t>
  </si>
  <si>
    <t>Insurance claims and benefits recovered from reinsurers</t>
  </si>
  <si>
    <t>Net insurance claims and benefits</t>
  </si>
  <si>
    <t>Operating expenses</t>
  </si>
  <si>
    <t>Restructuring provision expenses</t>
  </si>
  <si>
    <t>Acquisition costs</t>
  </si>
  <si>
    <t>Impairments</t>
  </si>
  <si>
    <t>Interest expense</t>
  </si>
  <si>
    <t>Other expenses</t>
  </si>
  <si>
    <t>Total expenses</t>
  </si>
  <si>
    <t>Profit before tax</t>
  </si>
  <si>
    <t>Income tax (expense) / gain</t>
  </si>
  <si>
    <t>Profit from continuing operations</t>
  </si>
  <si>
    <t>Discontinued operations</t>
  </si>
  <si>
    <t>Profit (loss) from discontinued operations net of tax</t>
  </si>
  <si>
    <t>Profit for the period</t>
  </si>
  <si>
    <t>Attributable to:</t>
  </si>
  <si>
    <t>- Attributable to non-controlling interests</t>
  </si>
  <si>
    <t>- Shareholders</t>
  </si>
  <si>
    <t>- Holders of other equity instruments</t>
  </si>
  <si>
    <t>- Tax on interest of other equity instruments</t>
  </si>
  <si>
    <t>Profit attributable to holders of equity instruments</t>
  </si>
  <si>
    <t>Insurance</t>
  </si>
  <si>
    <t>Non-insurance</t>
  </si>
  <si>
    <t>Non-life</t>
  </si>
  <si>
    <t>Life</t>
  </si>
  <si>
    <t>Banking and Asset Management</t>
  </si>
  <si>
    <t>Distribution and Services</t>
  </si>
  <si>
    <t>Holding and Other</t>
  </si>
  <si>
    <t>Real Estate Development</t>
  </si>
  <si>
    <t>Eliminations</t>
  </si>
  <si>
    <t>Total</t>
  </si>
  <si>
    <t xml:space="preserve">Total assets </t>
  </si>
  <si>
    <t xml:space="preserve">Equity attributable to holders of equity instruments </t>
  </si>
  <si>
    <t xml:space="preserve">Insurance claims and benefits </t>
  </si>
  <si>
    <t xml:space="preserve">Net insurance claims and benefits </t>
  </si>
  <si>
    <t>Commission expenses</t>
  </si>
  <si>
    <t>Interest expenses</t>
  </si>
  <si>
    <t>Profit after tax from continuing operations</t>
  </si>
  <si>
    <t>Profit attributable to non-controlling interests</t>
  </si>
  <si>
    <t>Actuarial gains and losses (pension obligation)</t>
  </si>
  <si>
    <t>Equity attributable to shareholders</t>
  </si>
  <si>
    <t>Non controlling interest</t>
  </si>
  <si>
    <t>At 1 January 2016</t>
  </si>
  <si>
    <t>Total other comprehensive income</t>
  </si>
  <si>
    <t>Total comprehensive income</t>
  </si>
  <si>
    <t>Dividend paid</t>
  </si>
  <si>
    <t>Changes as result of amendments in share capital</t>
  </si>
  <si>
    <t>Other</t>
  </si>
  <si>
    <t>At 30 June 2016</t>
  </si>
  <si>
    <t>At 1 January 2015</t>
  </si>
  <si>
    <r>
      <rPr>
        <b/>
        <sz val="10"/>
        <color theme="1"/>
        <rFont val="Arial"/>
        <family val="2"/>
      </rPr>
      <t>Consolidated Balance Sheet</t>
    </r>
    <r>
      <rPr>
        <sz val="10"/>
        <color theme="1"/>
        <rFont val="Arial"/>
        <family val="2"/>
      </rPr>
      <t xml:space="preserve"> (€ million)</t>
    </r>
  </si>
  <si>
    <t>Consolidated Income Statement ( € million)</t>
  </si>
  <si>
    <t xml:space="preserve">At 30 June 2015 </t>
  </si>
  <si>
    <t>H1 2016</t>
  </si>
  <si>
    <t>H1 2015 restated</t>
  </si>
  <si>
    <t>As at 30 June 2016 (€ million)</t>
  </si>
  <si>
    <t>As at 31 December  2015 (€ million)</t>
  </si>
  <si>
    <t>H1 2016 (€ million)</t>
  </si>
  <si>
    <t>H1 2015 restated (€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</si>
</sst>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43" formatCode="_ * #,##0.00_ ;_ * \-#,##0.00_ ;_ * &quot;-&quot;??_ ;_ @_ "/>
    <numFmt numFmtId="164" formatCode="[$-413]dd/mmm/yy;@"/>
    <numFmt numFmtId="165" formatCode="_-* #,##0.00_-;_-* #,##0.00\-;_-* &quot;-&quot;??_-;_-@_-"/>
    <numFmt numFmtId="166" formatCode="_(#,##0_);\-#,##0;_(&quot;-&quot;_)"/>
    <numFmt numFmtId="167" formatCode="_-* #,##0_-;_-* #,##0\-;_-* &quot;-&quot;??_-;_-@_-"/>
    <numFmt numFmtId="168" formatCode="_(* #,##0_);_(* \(#,##0\);_(* &quot;-&quot;_);_(@_)"/>
    <numFmt numFmtId="169" formatCode="#,##0_ ;\-#,##0\ "/>
    <numFmt numFmtId="170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165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>
      <alignment horizontal="left" wrapText="1"/>
    </xf>
  </cellStyleXfs>
  <cellXfs count="113">
    <xf numFmtId="0" fontId="0" fillId="0" borderId="0" xfId="0"/>
    <xf numFmtId="0" fontId="2" fillId="0" borderId="1" xfId="1" applyFont="1" applyBorder="1" applyAlignment="1"/>
    <xf numFmtId="0" fontId="2" fillId="0" borderId="0" xfId="1" applyFont="1" applyFill="1" applyBorder="1" applyAlignment="1">
      <alignment horizontal="right"/>
    </xf>
    <xf numFmtId="0" fontId="2" fillId="0" borderId="0" xfId="1" applyFont="1" applyAlignment="1">
      <alignment wrapText="1"/>
    </xf>
    <xf numFmtId="0" fontId="2" fillId="0" borderId="0" xfId="1" applyFont="1" applyBorder="1" applyAlignment="1">
      <alignment horizontal="right" vertical="top"/>
    </xf>
    <xf numFmtId="166" fontId="2" fillId="0" borderId="0" xfId="1" applyNumberFormat="1" applyFont="1" applyBorder="1" applyAlignment="1">
      <alignment horizontal="right" vertical="top" wrapText="1"/>
    </xf>
    <xf numFmtId="166" fontId="2" fillId="0" borderId="0" xfId="1" applyNumberFormat="1" applyFont="1" applyFill="1" applyBorder="1" applyAlignment="1">
      <alignment horizontal="right" vertical="top" wrapText="1"/>
    </xf>
    <xf numFmtId="0" fontId="2" fillId="0" borderId="0" xfId="1" applyFont="1" applyAlignment="1"/>
    <xf numFmtId="166" fontId="3" fillId="0" borderId="0" xfId="2" applyNumberFormat="1" applyFont="1" applyFill="1" applyBorder="1" applyAlignment="1">
      <alignment horizontal="right" vertical="top" wrapText="1"/>
    </xf>
    <xf numFmtId="0" fontId="4" fillId="0" borderId="0" xfId="1" applyFont="1" applyAlignment="1">
      <alignment vertical="top"/>
    </xf>
    <xf numFmtId="3" fontId="2" fillId="0" borderId="0" xfId="1" applyNumberFormat="1" applyFont="1" applyBorder="1" applyAlignment="1">
      <alignment horizontal="right" vertical="top"/>
    </xf>
    <xf numFmtId="3" fontId="2" fillId="0" borderId="0" xfId="1" applyNumberFormat="1" applyFont="1" applyAlignment="1">
      <alignment horizontal="right" vertical="top"/>
    </xf>
    <xf numFmtId="0" fontId="4" fillId="0" borderId="0" xfId="1" applyFont="1" applyFill="1" applyBorder="1" applyAlignment="1">
      <alignment vertical="top"/>
    </xf>
    <xf numFmtId="168" fontId="4" fillId="0" borderId="0" xfId="1" applyNumberFormat="1" applyFont="1" applyFill="1" applyBorder="1" applyAlignment="1">
      <alignment horizontal="right" vertical="top" wrapText="1"/>
    </xf>
    <xf numFmtId="166" fontId="4" fillId="0" borderId="0" xfId="1" applyNumberFormat="1" applyFont="1" applyBorder="1" applyAlignment="1">
      <alignment horizontal="right" vertical="top" wrapText="1"/>
    </xf>
    <xf numFmtId="0" fontId="5" fillId="0" borderId="0" xfId="1" applyFont="1" applyFill="1" applyBorder="1" applyAlignment="1">
      <alignment horizontal="left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3" fontId="2" fillId="0" borderId="0" xfId="3" applyNumberFormat="1" applyFont="1" applyFill="1" applyBorder="1" applyAlignment="1">
      <alignment horizontal="right"/>
    </xf>
    <xf numFmtId="3" fontId="4" fillId="0" borderId="2" xfId="3" applyNumberFormat="1" applyFont="1" applyFill="1" applyBorder="1" applyAlignment="1">
      <alignment horizontal="right"/>
    </xf>
    <xf numFmtId="3" fontId="2" fillId="0" borderId="0" xfId="3" applyNumberFormat="1" applyFont="1" applyFill="1" applyBorder="1" applyAlignment="1"/>
    <xf numFmtId="3" fontId="4" fillId="0" borderId="0" xfId="1" applyNumberFormat="1" applyFont="1" applyFill="1" applyBorder="1" applyAlignment="1">
      <alignment horizontal="right"/>
    </xf>
    <xf numFmtId="0" fontId="0" fillId="0" borderId="0" xfId="0" applyBorder="1"/>
    <xf numFmtId="0" fontId="8" fillId="0" borderId="0" xfId="1" applyFont="1" applyFill="1" applyBorder="1" applyAlignment="1"/>
    <xf numFmtId="3" fontId="2" fillId="0" borderId="0" xfId="1" applyNumberFormat="1" applyFont="1" applyFill="1" applyBorder="1" applyAlignment="1"/>
    <xf numFmtId="0" fontId="2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vertical="top"/>
    </xf>
    <xf numFmtId="0" fontId="2" fillId="0" borderId="0" xfId="1" quotePrefix="1" applyFont="1" applyFill="1" applyBorder="1" applyAlignment="1"/>
    <xf numFmtId="167" fontId="2" fillId="0" borderId="0" xfId="2" applyNumberFormat="1" applyFont="1" applyFill="1" applyAlignment="1"/>
    <xf numFmtId="0" fontId="2" fillId="0" borderId="0" xfId="1" applyFont="1" applyFill="1" applyAlignment="1"/>
    <xf numFmtId="0" fontId="2" fillId="0" borderId="0" xfId="1" applyFont="1" applyFill="1" applyBorder="1" applyAlignment="1">
      <alignment horizontal="right" wrapText="1"/>
    </xf>
    <xf numFmtId="167" fontId="2" fillId="0" borderId="0" xfId="2" applyNumberFormat="1" applyFont="1" applyFill="1" applyBorder="1" applyAlignment="1"/>
    <xf numFmtId="169" fontId="2" fillId="0" borderId="0" xfId="2" applyNumberFormat="1" applyFont="1" applyFill="1" applyBorder="1" applyAlignment="1">
      <alignment horizontal="right"/>
    </xf>
    <xf numFmtId="169" fontId="4" fillId="0" borderId="2" xfId="2" applyNumberFormat="1" applyFont="1" applyFill="1" applyBorder="1" applyAlignment="1">
      <alignment horizontal="right"/>
    </xf>
    <xf numFmtId="169" fontId="4" fillId="0" borderId="0" xfId="2" applyNumberFormat="1" applyFont="1" applyFill="1" applyBorder="1" applyAlignment="1">
      <alignment horizontal="right"/>
    </xf>
    <xf numFmtId="169" fontId="3" fillId="0" borderId="0" xfId="2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/>
    <xf numFmtId="41" fontId="2" fillId="0" borderId="0" xfId="2" applyNumberFormat="1" applyFont="1" applyFill="1" applyBorder="1" applyAlignment="1">
      <alignment horizontal="right"/>
    </xf>
    <xf numFmtId="0" fontId="4" fillId="0" borderId="0" xfId="1" applyFont="1" applyFill="1" applyBorder="1" applyAlignment="1"/>
    <xf numFmtId="166" fontId="4" fillId="0" borderId="0" xfId="1" applyNumberFormat="1" applyFont="1" applyFill="1" applyBorder="1" applyAlignment="1">
      <alignment horizontal="right" vertical="top" wrapText="1"/>
    </xf>
    <xf numFmtId="166" fontId="4" fillId="0" borderId="2" xfId="1" applyNumberFormat="1" applyFont="1" applyFill="1" applyBorder="1" applyAlignment="1">
      <alignment horizontal="right" vertical="top" wrapText="1"/>
    </xf>
    <xf numFmtId="0" fontId="2" fillId="0" borderId="0" xfId="4" applyFont="1" applyFill="1" applyBorder="1" applyAlignment="1">
      <alignment vertical="top" wrapText="1"/>
    </xf>
    <xf numFmtId="166" fontId="8" fillId="0" borderId="0" xfId="1" applyNumberFormat="1" applyFont="1" applyFill="1" applyBorder="1" applyAlignment="1">
      <alignment horizontal="right" vertical="top" wrapText="1"/>
    </xf>
    <xf numFmtId="0" fontId="6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5" fillId="0" borderId="0" xfId="1" applyFont="1" applyFill="1" applyBorder="1" applyAlignment="1">
      <alignment wrapText="1"/>
    </xf>
    <xf numFmtId="0" fontId="2" fillId="0" borderId="0" xfId="1" applyFont="1" applyFill="1" applyAlignment="1">
      <alignment wrapText="1"/>
    </xf>
    <xf numFmtId="0" fontId="2" fillId="0" borderId="0" xfId="1" applyFont="1" applyFill="1" applyBorder="1" applyAlignment="1">
      <alignment wrapText="1"/>
    </xf>
    <xf numFmtId="0" fontId="5" fillId="0" borderId="0" xfId="1" applyFont="1" applyBorder="1" applyAlignment="1">
      <alignment wrapText="1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right" vertical="top"/>
    </xf>
    <xf numFmtId="166" fontId="2" fillId="0" borderId="0" xfId="2" applyNumberFormat="1" applyFont="1" applyFill="1" applyBorder="1" applyAlignment="1">
      <alignment horizontal="right" vertical="top" wrapText="1"/>
    </xf>
    <xf numFmtId="166" fontId="4" fillId="0" borderId="2" xfId="2" applyNumberFormat="1" applyFont="1" applyFill="1" applyBorder="1" applyAlignment="1">
      <alignment horizontal="right" vertical="top" wrapText="1"/>
    </xf>
    <xf numFmtId="170" fontId="2" fillId="0" borderId="0" xfId="3" applyNumberFormat="1" applyFont="1" applyFill="1" applyBorder="1" applyAlignment="1">
      <alignment horizontal="right"/>
    </xf>
    <xf numFmtId="165" fontId="4" fillId="2" borderId="0" xfId="2" applyFont="1" applyFill="1" applyBorder="1" applyAlignment="1">
      <alignment horizontal="right"/>
    </xf>
    <xf numFmtId="3" fontId="2" fillId="2" borderId="0" xfId="3" applyNumberFormat="1" applyFont="1" applyFill="1" applyBorder="1" applyAlignment="1">
      <alignment horizontal="right"/>
    </xf>
    <xf numFmtId="3" fontId="4" fillId="2" borderId="2" xfId="3" applyNumberFormat="1" applyFont="1" applyFill="1" applyBorder="1" applyAlignment="1">
      <alignment horizontal="right"/>
    </xf>
    <xf numFmtId="3" fontId="2" fillId="2" borderId="0" xfId="3" applyNumberFormat="1" applyFont="1" applyFill="1" applyBorder="1" applyAlignment="1"/>
    <xf numFmtId="3" fontId="2" fillId="2" borderId="4" xfId="3" applyNumberFormat="1" applyFont="1" applyFill="1" applyBorder="1" applyAlignment="1"/>
    <xf numFmtId="3" fontId="2" fillId="0" borderId="4" xfId="3" applyNumberFormat="1" applyFont="1" applyFill="1" applyBorder="1" applyAlignment="1"/>
    <xf numFmtId="0" fontId="6" fillId="0" borderId="3" xfId="1" applyFont="1" applyFill="1" applyBorder="1" applyAlignment="1">
      <alignment horizontal="left"/>
    </xf>
    <xf numFmtId="3" fontId="4" fillId="2" borderId="3" xfId="3" applyNumberFormat="1" applyFont="1" applyFill="1" applyBorder="1" applyAlignment="1">
      <alignment horizontal="right"/>
    </xf>
    <xf numFmtId="3" fontId="4" fillId="0" borderId="3" xfId="3" applyNumberFormat="1" applyFont="1" applyFill="1" applyBorder="1" applyAlignment="1">
      <alignment horizontal="right"/>
    </xf>
    <xf numFmtId="0" fontId="2" fillId="2" borderId="0" xfId="1" applyFont="1" applyFill="1" applyBorder="1" applyAlignment="1">
      <alignment horizontal="right"/>
    </xf>
    <xf numFmtId="167" fontId="2" fillId="2" borderId="0" xfId="2" applyNumberFormat="1" applyFont="1" applyFill="1" applyBorder="1" applyAlignment="1"/>
    <xf numFmtId="169" fontId="2" fillId="2" borderId="0" xfId="2" applyNumberFormat="1" applyFont="1" applyFill="1" applyBorder="1" applyAlignment="1">
      <alignment horizontal="right"/>
    </xf>
    <xf numFmtId="169" fontId="4" fillId="2" borderId="2" xfId="2" applyNumberFormat="1" applyFont="1" applyFill="1" applyBorder="1" applyAlignment="1">
      <alignment horizontal="right"/>
    </xf>
    <xf numFmtId="169" fontId="4" fillId="2" borderId="0" xfId="2" applyNumberFormat="1" applyFont="1" applyFill="1" applyBorder="1" applyAlignment="1">
      <alignment horizontal="right"/>
    </xf>
    <xf numFmtId="169" fontId="3" fillId="2" borderId="0" xfId="2" applyNumberFormat="1" applyFont="1" applyFill="1" applyBorder="1" applyAlignment="1">
      <alignment horizontal="right"/>
    </xf>
    <xf numFmtId="41" fontId="2" fillId="2" borderId="0" xfId="2" applyNumberFormat="1" applyFont="1" applyFill="1" applyBorder="1" applyAlignment="1">
      <alignment horizontal="right"/>
    </xf>
    <xf numFmtId="0" fontId="2" fillId="0" borderId="3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right" wrapText="1"/>
    </xf>
    <xf numFmtId="0" fontId="2" fillId="0" borderId="5" xfId="1" applyFont="1" applyFill="1" applyBorder="1" applyAlignment="1">
      <alignment horizontal="right" wrapText="1"/>
    </xf>
    <xf numFmtId="169" fontId="4" fillId="2" borderId="3" xfId="2" applyNumberFormat="1" applyFont="1" applyFill="1" applyBorder="1" applyAlignment="1">
      <alignment horizontal="right"/>
    </xf>
    <xf numFmtId="169" fontId="4" fillId="0" borderId="3" xfId="2" applyNumberFormat="1" applyFont="1" applyFill="1" applyBorder="1" applyAlignment="1">
      <alignment horizontal="right"/>
    </xf>
    <xf numFmtId="41" fontId="2" fillId="2" borderId="4" xfId="2" applyNumberFormat="1" applyFont="1" applyFill="1" applyBorder="1" applyAlignment="1">
      <alignment horizontal="right"/>
    </xf>
    <xf numFmtId="41" fontId="2" fillId="0" borderId="4" xfId="2" applyNumberFormat="1" applyFont="1" applyFill="1" applyBorder="1" applyAlignment="1">
      <alignment horizontal="right"/>
    </xf>
    <xf numFmtId="0" fontId="2" fillId="0" borderId="3" xfId="1" applyFont="1" applyFill="1" applyBorder="1" applyAlignment="1">
      <alignment vertical="center" wrapText="1"/>
    </xf>
    <xf numFmtId="164" fontId="2" fillId="2" borderId="5" xfId="1" quotePrefix="1" applyNumberFormat="1" applyFont="1" applyFill="1" applyBorder="1" applyAlignment="1">
      <alignment horizontal="right" vertical="top" wrapText="1"/>
    </xf>
    <xf numFmtId="164" fontId="2" fillId="0" borderId="5" xfId="1" quotePrefix="1" applyNumberFormat="1" applyFont="1" applyFill="1" applyBorder="1" applyAlignment="1">
      <alignment horizontal="right" vertical="top" wrapText="1"/>
    </xf>
    <xf numFmtId="0" fontId="2" fillId="0" borderId="3" xfId="1" applyFont="1" applyFill="1" applyBorder="1" applyAlignment="1"/>
    <xf numFmtId="49" fontId="2" fillId="0" borderId="5" xfId="1" applyNumberFormat="1" applyFont="1" applyFill="1" applyBorder="1" applyAlignment="1">
      <alignment horizontal="right" textRotation="90" wrapText="1"/>
    </xf>
    <xf numFmtId="166" fontId="4" fillId="0" borderId="6" xfId="1" applyNumberFormat="1" applyFont="1" applyFill="1" applyBorder="1" applyAlignment="1">
      <alignment horizontal="right" vertical="top" wrapText="1"/>
    </xf>
    <xf numFmtId="0" fontId="2" fillId="0" borderId="3" xfId="1" applyFont="1" applyFill="1" applyBorder="1" applyAlignment="1">
      <alignment wrapText="1"/>
    </xf>
    <xf numFmtId="0" fontId="2" fillId="0" borderId="5" xfId="1" applyFont="1" applyFill="1" applyBorder="1" applyAlignment="1">
      <alignment horizontal="right" textRotation="90" wrapText="1"/>
    </xf>
    <xf numFmtId="0" fontId="4" fillId="0" borderId="3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left" wrapText="1"/>
    </xf>
    <xf numFmtId="0" fontId="4" fillId="0" borderId="3" xfId="1" applyFont="1" applyFill="1" applyBorder="1" applyAlignment="1">
      <alignment vertical="top"/>
    </xf>
    <xf numFmtId="166" fontId="4" fillId="0" borderId="6" xfId="2" applyNumberFormat="1" applyFont="1" applyFill="1" applyBorder="1" applyAlignment="1">
      <alignment horizontal="right" vertical="top" wrapText="1"/>
    </xf>
    <xf numFmtId="0" fontId="2" fillId="2" borderId="0" xfId="1" applyFont="1" applyFill="1" applyBorder="1" applyAlignment="1">
      <alignment horizontal="right" vertical="top"/>
    </xf>
    <xf numFmtId="166" fontId="2" fillId="2" borderId="0" xfId="1" applyNumberFormat="1" applyFont="1" applyFill="1" applyBorder="1" applyAlignment="1">
      <alignment horizontal="right" vertical="top" wrapText="1"/>
    </xf>
    <xf numFmtId="166" fontId="4" fillId="2" borderId="2" xfId="1" applyNumberFormat="1" applyFont="1" applyFill="1" applyBorder="1" applyAlignment="1">
      <alignment horizontal="right" vertical="top" wrapText="1"/>
    </xf>
    <xf numFmtId="0" fontId="5" fillId="2" borderId="0" xfId="1" applyFont="1" applyFill="1" applyBorder="1" applyAlignment="1">
      <alignment wrapText="1"/>
    </xf>
    <xf numFmtId="166" fontId="4" fillId="2" borderId="6" xfId="1" applyNumberFormat="1" applyFont="1" applyFill="1" applyBorder="1" applyAlignment="1">
      <alignment horizontal="right" vertical="top" wrapText="1"/>
    </xf>
    <xf numFmtId="166" fontId="4" fillId="2" borderId="0" xfId="1" applyNumberFormat="1" applyFont="1" applyFill="1" applyBorder="1" applyAlignment="1">
      <alignment horizontal="right" vertical="top" wrapText="1"/>
    </xf>
    <xf numFmtId="0" fontId="2" fillId="2" borderId="0" xfId="4" applyFont="1" applyFill="1" applyBorder="1" applyAlignment="1">
      <alignment vertical="top" wrapText="1"/>
    </xf>
    <xf numFmtId="0" fontId="2" fillId="2" borderId="0" xfId="1" applyFont="1" applyFill="1" applyBorder="1" applyAlignment="1">
      <alignment horizontal="right" wrapText="1"/>
    </xf>
    <xf numFmtId="166" fontId="2" fillId="2" borderId="0" xfId="2" applyNumberFormat="1" applyFont="1" applyFill="1" applyBorder="1" applyAlignment="1">
      <alignment horizontal="right" vertical="top" wrapText="1"/>
    </xf>
    <xf numFmtId="166" fontId="4" fillId="2" borderId="2" xfId="2" applyNumberFormat="1" applyFont="1" applyFill="1" applyBorder="1" applyAlignment="1">
      <alignment horizontal="right" vertical="top" wrapText="1"/>
    </xf>
    <xf numFmtId="166" fontId="3" fillId="2" borderId="0" xfId="2" applyNumberFormat="1" applyFont="1" applyFill="1" applyBorder="1" applyAlignment="1">
      <alignment horizontal="right" vertical="top" wrapText="1"/>
    </xf>
    <xf numFmtId="166" fontId="4" fillId="2" borderId="6" xfId="2" applyNumberFormat="1" applyFont="1" applyFill="1" applyBorder="1" applyAlignment="1">
      <alignment horizontal="right" vertical="top" wrapText="1"/>
    </xf>
    <xf numFmtId="0" fontId="2" fillId="0" borderId="0" xfId="1" applyFont="1" applyFill="1" applyBorder="1" applyAlignment="1">
      <alignment horizontal="center"/>
    </xf>
    <xf numFmtId="0" fontId="0" fillId="0" borderId="0" xfId="0" applyFill="1"/>
    <xf numFmtId="0" fontId="2" fillId="0" borderId="0" xfId="1" applyFont="1" applyFill="1" applyBorder="1" applyAlignment="1">
      <alignment horizontal="right" textRotation="90" wrapText="1"/>
    </xf>
    <xf numFmtId="0" fontId="0" fillId="0" borderId="0" xfId="0" applyFill="1" applyBorder="1"/>
    <xf numFmtId="1" fontId="2" fillId="3" borderId="0" xfId="3" applyNumberFormat="1" applyFont="1" applyFill="1" applyBorder="1" applyAlignment="1">
      <alignment horizontal="right"/>
    </xf>
    <xf numFmtId="1" fontId="2" fillId="0" borderId="0" xfId="3" applyNumberFormat="1" applyFont="1" applyFill="1" applyBorder="1" applyAlignment="1">
      <alignment horizontal="right"/>
    </xf>
    <xf numFmtId="0" fontId="0" fillId="2" borderId="0" xfId="0" applyFill="1" applyBorder="1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right" textRotation="90" wrapText="1"/>
    </xf>
    <xf numFmtId="0" fontId="2" fillId="0" borderId="0" xfId="1" applyFont="1" applyFill="1" applyBorder="1" applyAlignment="1">
      <alignment horizontal="center"/>
    </xf>
  </cellXfs>
  <cellStyles count="5">
    <cellStyle name="Komma" xfId="3" builtinId="3"/>
    <cellStyle name="Komma 2" xfId="2"/>
    <cellStyle name="Normal" xfId="1"/>
    <cellStyle name="Standaard" xfId="0" builtinId="0"/>
    <cellStyle name="Standaard_Tabellen jaarrekening 2010 v13_met retrievekoppelingen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showGridLines="0" topLeftCell="A10" workbookViewId="0"/>
  </sheetViews>
  <sheetFormatPr defaultRowHeight="15" x14ac:dyDescent="0.25"/>
  <cols>
    <col min="1" max="1" width="63.140625" customWidth="1"/>
    <col min="2" max="3" width="16" customWidth="1"/>
  </cols>
  <sheetData>
    <row r="2" spans="1:4" ht="25.5" x14ac:dyDescent="0.25">
      <c r="A2" s="79" t="s">
        <v>104</v>
      </c>
      <c r="B2" s="80" t="s">
        <v>0</v>
      </c>
      <c r="C2" s="81" t="s">
        <v>1</v>
      </c>
    </row>
    <row r="3" spans="1:4" x14ac:dyDescent="0.25">
      <c r="A3" s="1"/>
      <c r="B3" s="56"/>
      <c r="C3" s="22"/>
      <c r="D3" s="23"/>
    </row>
    <row r="4" spans="1:4" x14ac:dyDescent="0.25">
      <c r="A4" s="15" t="s">
        <v>2</v>
      </c>
      <c r="B4" s="57">
        <v>271</v>
      </c>
      <c r="C4" s="19">
        <v>272</v>
      </c>
    </row>
    <row r="5" spans="1:4" x14ac:dyDescent="0.25">
      <c r="A5" s="15" t="s">
        <v>3</v>
      </c>
      <c r="B5" s="57">
        <v>156</v>
      </c>
      <c r="C5" s="19">
        <v>166</v>
      </c>
    </row>
    <row r="6" spans="1:4" x14ac:dyDescent="0.25">
      <c r="A6" s="16" t="s">
        <v>4</v>
      </c>
      <c r="B6" s="57">
        <v>2716</v>
      </c>
      <c r="C6" s="19">
        <v>2667</v>
      </c>
    </row>
    <row r="7" spans="1:4" x14ac:dyDescent="0.25">
      <c r="A7" s="16" t="s">
        <v>5</v>
      </c>
      <c r="B7" s="57">
        <v>20</v>
      </c>
      <c r="C7" s="19">
        <v>20</v>
      </c>
    </row>
    <row r="8" spans="1:4" x14ac:dyDescent="0.25">
      <c r="A8" s="17" t="s">
        <v>6</v>
      </c>
      <c r="B8" s="57">
        <v>27139</v>
      </c>
      <c r="C8" s="19">
        <v>25063</v>
      </c>
    </row>
    <row r="9" spans="1:4" x14ac:dyDescent="0.25">
      <c r="A9" s="17" t="s">
        <v>7</v>
      </c>
      <c r="B9" s="57">
        <v>7532</v>
      </c>
      <c r="C9" s="19">
        <v>7924</v>
      </c>
    </row>
    <row r="10" spans="1:4" x14ac:dyDescent="0.25">
      <c r="A10" s="17" t="s">
        <v>8</v>
      </c>
      <c r="B10" s="57">
        <v>11061</v>
      </c>
      <c r="C10" s="19">
        <v>10486</v>
      </c>
    </row>
    <row r="11" spans="1:4" x14ac:dyDescent="0.25">
      <c r="A11" s="17" t="s">
        <v>9</v>
      </c>
      <c r="B11" s="57">
        <v>4128</v>
      </c>
      <c r="C11" s="19">
        <v>2196</v>
      </c>
    </row>
    <row r="12" spans="1:4" x14ac:dyDescent="0.25">
      <c r="A12" s="15" t="s">
        <v>10</v>
      </c>
      <c r="B12" s="57">
        <v>527</v>
      </c>
      <c r="C12" s="19">
        <v>511</v>
      </c>
    </row>
    <row r="13" spans="1:4" x14ac:dyDescent="0.25">
      <c r="A13" s="15" t="s">
        <v>11</v>
      </c>
      <c r="B13" s="57">
        <v>603</v>
      </c>
      <c r="C13" s="19">
        <v>611</v>
      </c>
    </row>
    <row r="14" spans="1:4" x14ac:dyDescent="0.25">
      <c r="A14" s="15" t="s">
        <v>12</v>
      </c>
      <c r="B14" s="57">
        <v>742</v>
      </c>
      <c r="C14" s="19">
        <v>711</v>
      </c>
    </row>
    <row r="15" spans="1:4" x14ac:dyDescent="0.25">
      <c r="A15" s="15" t="s">
        <v>13</v>
      </c>
      <c r="B15" s="57">
        <v>4743</v>
      </c>
      <c r="C15" s="19">
        <v>2628</v>
      </c>
    </row>
    <row r="16" spans="1:4" x14ac:dyDescent="0.25">
      <c r="A16" s="15" t="s">
        <v>14</v>
      </c>
      <c r="B16" s="57">
        <v>50</v>
      </c>
      <c r="C16" s="55">
        <v>78</v>
      </c>
    </row>
    <row r="17" spans="1:3" x14ac:dyDescent="0.25">
      <c r="A17" s="18" t="s">
        <v>15</v>
      </c>
      <c r="B17" s="58">
        <f>SUM(B4:B16)</f>
        <v>59688</v>
      </c>
      <c r="C17" s="20">
        <f>SUM(C4:C16)</f>
        <v>53333</v>
      </c>
    </row>
    <row r="18" spans="1:3" x14ac:dyDescent="0.25">
      <c r="A18" s="18"/>
      <c r="B18" s="59"/>
      <c r="C18" s="21"/>
    </row>
    <row r="19" spans="1:3" x14ac:dyDescent="0.25">
      <c r="A19" s="15" t="s">
        <v>16</v>
      </c>
      <c r="B19" s="57">
        <v>24</v>
      </c>
      <c r="C19" s="19">
        <v>100</v>
      </c>
    </row>
    <row r="20" spans="1:3" x14ac:dyDescent="0.25">
      <c r="A20" s="15" t="s">
        <v>17</v>
      </c>
      <c r="B20" s="57">
        <v>1038</v>
      </c>
      <c r="C20" s="19">
        <v>962</v>
      </c>
    </row>
    <row r="21" spans="1:3" x14ac:dyDescent="0.25">
      <c r="A21" s="15" t="s">
        <v>18</v>
      </c>
      <c r="B21" s="57">
        <v>690</v>
      </c>
      <c r="C21" s="19">
        <v>686</v>
      </c>
    </row>
    <row r="22" spans="1:3" x14ac:dyDescent="0.25">
      <c r="A22" s="15" t="s">
        <v>19</v>
      </c>
      <c r="B22" s="57">
        <v>-893</v>
      </c>
      <c r="C22" s="19">
        <v>-467</v>
      </c>
    </row>
    <row r="23" spans="1:3" x14ac:dyDescent="0.25">
      <c r="A23" s="15" t="s">
        <v>20</v>
      </c>
      <c r="B23" s="57">
        <v>2521</v>
      </c>
      <c r="C23" s="19">
        <v>2309</v>
      </c>
    </row>
    <row r="24" spans="1:3" x14ac:dyDescent="0.25">
      <c r="A24" s="15"/>
      <c r="B24" s="57"/>
      <c r="C24" s="19"/>
    </row>
    <row r="25" spans="1:3" x14ac:dyDescent="0.25">
      <c r="A25" s="18" t="s">
        <v>21</v>
      </c>
      <c r="B25" s="58">
        <f>SUM(B19:B24)</f>
        <v>3380</v>
      </c>
      <c r="C25" s="20">
        <f>SUM(C19:C24)</f>
        <v>3590</v>
      </c>
    </row>
    <row r="26" spans="1:3" x14ac:dyDescent="0.25">
      <c r="A26" s="15"/>
      <c r="B26" s="59"/>
      <c r="C26" s="21"/>
    </row>
    <row r="27" spans="1:3" x14ac:dyDescent="0.25">
      <c r="A27" s="15" t="s">
        <v>22</v>
      </c>
      <c r="B27" s="57">
        <v>701</v>
      </c>
      <c r="C27" s="19">
        <v>701</v>
      </c>
    </row>
    <row r="28" spans="1:3" x14ac:dyDescent="0.25">
      <c r="A28" s="18" t="s">
        <v>23</v>
      </c>
      <c r="B28" s="58">
        <f>B27+B25</f>
        <v>4081</v>
      </c>
      <c r="C28" s="20">
        <f>C27+C25</f>
        <v>4291</v>
      </c>
    </row>
    <row r="29" spans="1:3" x14ac:dyDescent="0.25">
      <c r="A29" s="15"/>
      <c r="B29" s="59"/>
      <c r="C29" s="21"/>
    </row>
    <row r="30" spans="1:3" x14ac:dyDescent="0.25">
      <c r="A30" s="15" t="s">
        <v>24</v>
      </c>
      <c r="B30" s="57">
        <v>-17</v>
      </c>
      <c r="C30" s="19">
        <v>-16</v>
      </c>
    </row>
    <row r="31" spans="1:3" x14ac:dyDescent="0.25">
      <c r="A31" s="18" t="s">
        <v>25</v>
      </c>
      <c r="B31" s="58">
        <f>B30+B28</f>
        <v>4064</v>
      </c>
      <c r="C31" s="20">
        <f>C30+C28</f>
        <v>4275</v>
      </c>
    </row>
    <row r="32" spans="1:3" x14ac:dyDescent="0.25">
      <c r="A32" s="18"/>
      <c r="B32" s="59"/>
      <c r="C32" s="21"/>
    </row>
    <row r="33" spans="1:3" x14ac:dyDescent="0.25">
      <c r="A33" s="15" t="s">
        <v>26</v>
      </c>
      <c r="B33" s="59">
        <v>497</v>
      </c>
      <c r="C33" s="107">
        <v>497</v>
      </c>
    </row>
    <row r="34" spans="1:3" x14ac:dyDescent="0.25">
      <c r="A34" s="15" t="s">
        <v>27</v>
      </c>
      <c r="B34" s="57">
        <v>34651</v>
      </c>
      <c r="C34" s="19">
        <v>30573</v>
      </c>
    </row>
    <row r="35" spans="1:3" x14ac:dyDescent="0.25">
      <c r="A35" s="15" t="s">
        <v>28</v>
      </c>
      <c r="B35" s="57">
        <v>9675</v>
      </c>
      <c r="C35" s="19">
        <v>9997</v>
      </c>
    </row>
    <row r="36" spans="1:3" x14ac:dyDescent="0.25">
      <c r="A36" s="15" t="s">
        <v>29</v>
      </c>
      <c r="B36" s="57">
        <v>3439</v>
      </c>
      <c r="C36" s="19">
        <v>2962</v>
      </c>
    </row>
    <row r="37" spans="1:3" x14ac:dyDescent="0.25">
      <c r="A37" s="15" t="s">
        <v>30</v>
      </c>
      <c r="B37" s="57">
        <v>51</v>
      </c>
      <c r="C37" s="19">
        <v>50</v>
      </c>
    </row>
    <row r="38" spans="1:3" x14ac:dyDescent="0.25">
      <c r="A38" s="15" t="s">
        <v>31</v>
      </c>
      <c r="B38" s="57">
        <v>78</v>
      </c>
      <c r="C38" s="19">
        <v>55</v>
      </c>
    </row>
    <row r="39" spans="1:3" x14ac:dyDescent="0.25">
      <c r="A39" s="15" t="s">
        <v>9</v>
      </c>
      <c r="B39" s="57">
        <v>766</v>
      </c>
      <c r="C39" s="19">
        <v>377</v>
      </c>
    </row>
    <row r="40" spans="1:3" x14ac:dyDescent="0.25">
      <c r="A40" s="15" t="s">
        <v>33</v>
      </c>
      <c r="B40" s="57">
        <v>1855</v>
      </c>
      <c r="C40" s="19">
        <v>1739</v>
      </c>
    </row>
    <row r="41" spans="1:3" x14ac:dyDescent="0.25">
      <c r="A41" s="15" t="s">
        <v>34</v>
      </c>
      <c r="B41" s="57">
        <v>3643</v>
      </c>
      <c r="C41" s="19">
        <v>1804</v>
      </c>
    </row>
    <row r="42" spans="1:3" x14ac:dyDescent="0.25">
      <c r="A42" s="15" t="s">
        <v>35</v>
      </c>
      <c r="B42" s="57">
        <v>958</v>
      </c>
      <c r="C42" s="19">
        <v>966</v>
      </c>
    </row>
    <row r="43" spans="1:3" x14ac:dyDescent="0.25">
      <c r="A43" s="15" t="s">
        <v>36</v>
      </c>
      <c r="B43" s="57">
        <v>11</v>
      </c>
      <c r="C43" s="108">
        <v>38</v>
      </c>
    </row>
    <row r="44" spans="1:3" x14ac:dyDescent="0.25">
      <c r="A44" s="18" t="s">
        <v>37</v>
      </c>
      <c r="B44" s="58">
        <f>SUM(B33:B43)</f>
        <v>55624</v>
      </c>
      <c r="C44" s="20">
        <f>SUM(C33:C43)</f>
        <v>49058</v>
      </c>
    </row>
    <row r="45" spans="1:3" ht="15.75" thickBot="1" x14ac:dyDescent="0.3">
      <c r="A45" s="15"/>
      <c r="B45" s="60"/>
      <c r="C45" s="61"/>
    </row>
    <row r="46" spans="1:3" ht="15.75" thickTop="1" x14ac:dyDescent="0.25">
      <c r="A46" s="62" t="s">
        <v>38</v>
      </c>
      <c r="B46" s="63">
        <f>B31+B44</f>
        <v>59688</v>
      </c>
      <c r="C46" s="64">
        <f>C31+C44</f>
        <v>53333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1"/>
  <sheetViews>
    <sheetView showGridLines="0" tabSelected="1" workbookViewId="0"/>
  </sheetViews>
  <sheetFormatPr defaultRowHeight="15" x14ac:dyDescent="0.25"/>
  <cols>
    <col min="1" max="1" width="74.7109375" style="30" customWidth="1"/>
    <col min="2" max="2" width="16.7109375" style="29" customWidth="1"/>
    <col min="3" max="3" width="16.7109375" style="30" customWidth="1"/>
  </cols>
  <sheetData>
    <row r="2" spans="1:3" x14ac:dyDescent="0.25">
      <c r="A2" s="72" t="s">
        <v>105</v>
      </c>
      <c r="B2" s="73" t="s">
        <v>107</v>
      </c>
      <c r="C2" s="74" t="s">
        <v>108</v>
      </c>
    </row>
    <row r="3" spans="1:3" x14ac:dyDescent="0.25">
      <c r="A3" s="24" t="s">
        <v>39</v>
      </c>
      <c r="B3" s="65"/>
      <c r="C3" s="31"/>
    </row>
    <row r="4" spans="1:3" x14ac:dyDescent="0.25">
      <c r="A4" s="16"/>
      <c r="B4" s="66"/>
      <c r="C4" s="16"/>
    </row>
    <row r="5" spans="1:3" x14ac:dyDescent="0.25">
      <c r="A5" s="25" t="s">
        <v>40</v>
      </c>
      <c r="B5" s="67">
        <v>2667</v>
      </c>
      <c r="C5" s="33">
        <v>2476</v>
      </c>
    </row>
    <row r="6" spans="1:3" x14ac:dyDescent="0.25">
      <c r="A6" s="25" t="s">
        <v>41</v>
      </c>
      <c r="B6" s="67">
        <v>-187</v>
      </c>
      <c r="C6" s="33">
        <v>-194</v>
      </c>
    </row>
    <row r="7" spans="1:3" x14ac:dyDescent="0.25">
      <c r="A7" s="18" t="s">
        <v>42</v>
      </c>
      <c r="B7" s="68">
        <f>SUM(B5:B6)</f>
        <v>2480</v>
      </c>
      <c r="C7" s="34">
        <f>SUM(C5:C6)</f>
        <v>2282</v>
      </c>
    </row>
    <row r="8" spans="1:3" x14ac:dyDescent="0.25">
      <c r="A8" s="15" t="s">
        <v>43</v>
      </c>
      <c r="B8" s="67">
        <v>-61</v>
      </c>
      <c r="C8" s="33">
        <v>-70</v>
      </c>
    </row>
    <row r="9" spans="1:3" x14ac:dyDescent="0.25">
      <c r="A9" s="18" t="s">
        <v>44</v>
      </c>
      <c r="B9" s="68">
        <f>SUM(B7:B8)</f>
        <v>2419</v>
      </c>
      <c r="C9" s="34">
        <f>SUM(C7:C8)</f>
        <v>2212</v>
      </c>
    </row>
    <row r="10" spans="1:3" x14ac:dyDescent="0.25">
      <c r="A10" s="16"/>
      <c r="B10" s="67"/>
      <c r="C10" s="33"/>
    </row>
    <row r="11" spans="1:3" x14ac:dyDescent="0.25">
      <c r="A11" s="16" t="s">
        <v>45</v>
      </c>
      <c r="B11" s="67">
        <v>687</v>
      </c>
      <c r="C11" s="33">
        <v>682</v>
      </c>
    </row>
    <row r="12" spans="1:3" x14ac:dyDescent="0.25">
      <c r="A12" s="16" t="s">
        <v>46</v>
      </c>
      <c r="B12" s="67">
        <v>220</v>
      </c>
      <c r="C12" s="33">
        <v>385</v>
      </c>
    </row>
    <row r="13" spans="1:3" x14ac:dyDescent="0.25">
      <c r="A13" s="16" t="s">
        <v>47</v>
      </c>
      <c r="B13" s="67">
        <v>-4</v>
      </c>
      <c r="C13" s="33">
        <v>828</v>
      </c>
    </row>
    <row r="14" spans="1:3" x14ac:dyDescent="0.25">
      <c r="A14" s="15" t="s">
        <v>48</v>
      </c>
      <c r="B14" s="67">
        <v>-121</v>
      </c>
      <c r="C14" s="33">
        <v>559</v>
      </c>
    </row>
    <row r="15" spans="1:3" x14ac:dyDescent="0.25">
      <c r="A15" s="15" t="s">
        <v>49</v>
      </c>
      <c r="B15" s="67">
        <v>35</v>
      </c>
      <c r="C15" s="33">
        <v>16</v>
      </c>
    </row>
    <row r="16" spans="1:3" x14ac:dyDescent="0.25">
      <c r="A16" s="15" t="s">
        <v>50</v>
      </c>
      <c r="B16" s="67">
        <v>135</v>
      </c>
      <c r="C16" s="33">
        <v>80</v>
      </c>
    </row>
    <row r="17" spans="1:3" x14ac:dyDescent="0.25">
      <c r="A17" s="15" t="s">
        <v>51</v>
      </c>
      <c r="B17" s="67">
        <v>2</v>
      </c>
      <c r="C17" s="38">
        <v>0</v>
      </c>
    </row>
    <row r="18" spans="1:3" x14ac:dyDescent="0.25">
      <c r="A18" s="18" t="s">
        <v>52</v>
      </c>
      <c r="B18" s="68">
        <f>SUM(B11:B17)</f>
        <v>954</v>
      </c>
      <c r="C18" s="34">
        <f>SUM(C11:C17)</f>
        <v>2550</v>
      </c>
    </row>
    <row r="19" spans="1:3" x14ac:dyDescent="0.25">
      <c r="A19" s="15"/>
      <c r="B19" s="67"/>
      <c r="C19" s="33"/>
    </row>
    <row r="20" spans="1:3" x14ac:dyDescent="0.25">
      <c r="A20" s="15" t="s">
        <v>53</v>
      </c>
      <c r="B20" s="67">
        <v>-2277</v>
      </c>
      <c r="C20" s="33">
        <v>-3574</v>
      </c>
    </row>
    <row r="21" spans="1:3" x14ac:dyDescent="0.25">
      <c r="A21" s="15" t="s">
        <v>54</v>
      </c>
      <c r="B21" s="67">
        <v>42</v>
      </c>
      <c r="C21" s="33">
        <v>46</v>
      </c>
    </row>
    <row r="22" spans="1:3" x14ac:dyDescent="0.25">
      <c r="A22" s="18" t="s">
        <v>55</v>
      </c>
      <c r="B22" s="68">
        <f>SUM(B20:B21)</f>
        <v>-2235</v>
      </c>
      <c r="C22" s="34">
        <f>SUM(C20:C21)</f>
        <v>-3528</v>
      </c>
    </row>
    <row r="23" spans="1:3" x14ac:dyDescent="0.25">
      <c r="A23" s="15"/>
      <c r="B23" s="67"/>
      <c r="C23" s="33"/>
    </row>
    <row r="24" spans="1:3" x14ac:dyDescent="0.25">
      <c r="A24" s="15" t="s">
        <v>56</v>
      </c>
      <c r="B24" s="67">
        <v>-283</v>
      </c>
      <c r="C24" s="33">
        <v>-268</v>
      </c>
    </row>
    <row r="25" spans="1:3" x14ac:dyDescent="0.25">
      <c r="A25" s="26" t="s">
        <v>57</v>
      </c>
      <c r="B25" s="67">
        <v>-3</v>
      </c>
      <c r="C25" s="33">
        <v>-8</v>
      </c>
    </row>
    <row r="26" spans="1:3" x14ac:dyDescent="0.25">
      <c r="A26" s="15" t="s">
        <v>58</v>
      </c>
      <c r="B26" s="67">
        <v>-191</v>
      </c>
      <c r="C26" s="33">
        <v>-189</v>
      </c>
    </row>
    <row r="27" spans="1:3" x14ac:dyDescent="0.25">
      <c r="A27" s="15" t="s">
        <v>59</v>
      </c>
      <c r="B27" s="67">
        <v>7</v>
      </c>
      <c r="C27" s="33">
        <v>1</v>
      </c>
    </row>
    <row r="28" spans="1:3" x14ac:dyDescent="0.25">
      <c r="A28" s="15" t="s">
        <v>60</v>
      </c>
      <c r="B28" s="67">
        <v>-139</v>
      </c>
      <c r="C28" s="33">
        <v>-132</v>
      </c>
    </row>
    <row r="29" spans="1:3" x14ac:dyDescent="0.25">
      <c r="A29" s="15" t="s">
        <v>61</v>
      </c>
      <c r="B29" s="67">
        <v>-51</v>
      </c>
      <c r="C29" s="33">
        <v>-149</v>
      </c>
    </row>
    <row r="30" spans="1:3" x14ac:dyDescent="0.25">
      <c r="A30" s="18" t="s">
        <v>62</v>
      </c>
      <c r="B30" s="68">
        <f>SUM(B24:B29)</f>
        <v>-660</v>
      </c>
      <c r="C30" s="34">
        <f>SUM(C24:C29)</f>
        <v>-745</v>
      </c>
    </row>
    <row r="31" spans="1:3" x14ac:dyDescent="0.25">
      <c r="A31" s="16"/>
      <c r="B31" s="67"/>
      <c r="C31" s="33"/>
    </row>
    <row r="32" spans="1:3" x14ac:dyDescent="0.25">
      <c r="A32" s="18" t="s">
        <v>63</v>
      </c>
      <c r="B32" s="68">
        <f>B9+B18+B22+B30</f>
        <v>478</v>
      </c>
      <c r="C32" s="34">
        <f>C9+C18+C22+C30</f>
        <v>489</v>
      </c>
    </row>
    <row r="33" spans="1:3" x14ac:dyDescent="0.25">
      <c r="A33" s="16"/>
      <c r="B33" s="67"/>
      <c r="C33" s="33"/>
    </row>
    <row r="34" spans="1:3" x14ac:dyDescent="0.25">
      <c r="A34" s="15" t="s">
        <v>64</v>
      </c>
      <c r="B34" s="67">
        <v>-109</v>
      </c>
      <c r="C34" s="33">
        <v>-83</v>
      </c>
    </row>
    <row r="35" spans="1:3" x14ac:dyDescent="0.25">
      <c r="A35" s="12" t="s">
        <v>65</v>
      </c>
      <c r="B35" s="68">
        <f>B32+B34</f>
        <v>369</v>
      </c>
      <c r="C35" s="34">
        <f>C32+C34</f>
        <v>406</v>
      </c>
    </row>
    <row r="36" spans="1:3" x14ac:dyDescent="0.25">
      <c r="A36" s="12"/>
      <c r="B36" s="69"/>
      <c r="C36" s="35"/>
    </row>
    <row r="37" spans="1:3" x14ac:dyDescent="0.25">
      <c r="A37" s="12" t="s">
        <v>66</v>
      </c>
      <c r="B37" s="69"/>
      <c r="C37" s="35"/>
    </row>
    <row r="38" spans="1:3" x14ac:dyDescent="0.25">
      <c r="A38" s="12"/>
      <c r="B38" s="69"/>
      <c r="C38" s="35"/>
    </row>
    <row r="39" spans="1:3" x14ac:dyDescent="0.25">
      <c r="A39" s="27" t="s">
        <v>67</v>
      </c>
      <c r="B39" s="70">
        <v>12</v>
      </c>
      <c r="C39" s="36">
        <v>-7</v>
      </c>
    </row>
    <row r="40" spans="1:3" x14ac:dyDescent="0.25">
      <c r="A40" s="27"/>
      <c r="B40" s="69"/>
      <c r="C40" s="35"/>
    </row>
    <row r="41" spans="1:3" x14ac:dyDescent="0.25">
      <c r="A41" s="12" t="s">
        <v>68</v>
      </c>
      <c r="B41" s="68">
        <f>B35+B39</f>
        <v>381</v>
      </c>
      <c r="C41" s="34">
        <f>C35+C39</f>
        <v>399</v>
      </c>
    </row>
    <row r="42" spans="1:3" x14ac:dyDescent="0.25">
      <c r="A42" s="15"/>
      <c r="B42" s="67"/>
      <c r="C42" s="33"/>
    </row>
    <row r="43" spans="1:3" x14ac:dyDescent="0.25">
      <c r="A43" s="18" t="s">
        <v>69</v>
      </c>
      <c r="B43" s="67"/>
      <c r="C43" s="33"/>
    </row>
    <row r="44" spans="1:3" x14ac:dyDescent="0.25">
      <c r="A44" s="28" t="s">
        <v>70</v>
      </c>
      <c r="B44" s="67">
        <v>-1</v>
      </c>
      <c r="C44" s="33">
        <v>2</v>
      </c>
    </row>
    <row r="45" spans="1:3" x14ac:dyDescent="0.25">
      <c r="A45" s="18"/>
      <c r="B45" s="67"/>
      <c r="C45" s="33"/>
    </row>
    <row r="46" spans="1:3" x14ac:dyDescent="0.25">
      <c r="A46" s="28" t="s">
        <v>71</v>
      </c>
      <c r="B46" s="67">
        <v>382</v>
      </c>
      <c r="C46" s="33">
        <v>397</v>
      </c>
    </row>
    <row r="47" spans="1:3" x14ac:dyDescent="0.25">
      <c r="A47" s="28" t="s">
        <v>72</v>
      </c>
      <c r="B47" s="71">
        <v>0</v>
      </c>
      <c r="C47" s="38">
        <v>0</v>
      </c>
    </row>
    <row r="48" spans="1:3" ht="15.75" thickBot="1" x14ac:dyDescent="0.3">
      <c r="A48" s="28" t="s">
        <v>73</v>
      </c>
      <c r="B48" s="77">
        <v>0</v>
      </c>
      <c r="C48" s="78">
        <v>0</v>
      </c>
    </row>
    <row r="49" spans="1:3" ht="15.75" thickTop="1" x14ac:dyDescent="0.25">
      <c r="A49" s="62" t="s">
        <v>74</v>
      </c>
      <c r="B49" s="75">
        <f>SUM(B46:B48)</f>
        <v>382</v>
      </c>
      <c r="C49" s="76">
        <f>SUM(C46:C48)</f>
        <v>397</v>
      </c>
    </row>
    <row r="50" spans="1:3" x14ac:dyDescent="0.25">
      <c r="A50" s="18"/>
      <c r="B50" s="35"/>
      <c r="C50" s="35"/>
    </row>
    <row r="51" spans="1:3" x14ac:dyDescent="0.25">
      <c r="A51" s="16"/>
      <c r="B51" s="32"/>
      <c r="C51" s="3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showGridLines="0" topLeftCell="A10" workbookViewId="0">
      <selection activeCell="K11" sqref="K11"/>
    </sheetView>
  </sheetViews>
  <sheetFormatPr defaultRowHeight="15" x14ac:dyDescent="0.25"/>
  <cols>
    <col min="1" max="1" width="42.140625" customWidth="1"/>
  </cols>
  <sheetData>
    <row r="2" spans="1:11" ht="89.25" x14ac:dyDescent="0.25">
      <c r="A2" s="82"/>
      <c r="B2" s="83" t="s">
        <v>16</v>
      </c>
      <c r="C2" s="83" t="s">
        <v>17</v>
      </c>
      <c r="D2" s="83" t="s">
        <v>18</v>
      </c>
      <c r="E2" s="83" t="s">
        <v>93</v>
      </c>
      <c r="F2" s="83" t="s">
        <v>20</v>
      </c>
      <c r="G2" s="83" t="s">
        <v>94</v>
      </c>
      <c r="H2" s="83" t="s">
        <v>22</v>
      </c>
      <c r="I2" s="83" t="s">
        <v>95</v>
      </c>
      <c r="J2" s="83" t="s">
        <v>25</v>
      </c>
    </row>
    <row r="3" spans="1:11" x14ac:dyDescent="0.25">
      <c r="A3" s="16" t="s">
        <v>96</v>
      </c>
      <c r="B3" s="92">
        <v>100</v>
      </c>
      <c r="C3" s="92">
        <v>962</v>
      </c>
      <c r="D3" s="92">
        <v>686</v>
      </c>
      <c r="E3" s="92">
        <v>-467</v>
      </c>
      <c r="F3" s="92">
        <v>2309</v>
      </c>
      <c r="G3" s="96">
        <f>SUM(B3:F3)</f>
        <v>3590</v>
      </c>
      <c r="H3" s="92">
        <v>701</v>
      </c>
      <c r="I3" s="92">
        <v>-16</v>
      </c>
      <c r="J3" s="96">
        <f>SUM(G3:I3)</f>
        <v>4275</v>
      </c>
    </row>
    <row r="4" spans="1:11" x14ac:dyDescent="0.25">
      <c r="A4" s="16" t="s">
        <v>68</v>
      </c>
      <c r="B4" s="92">
        <v>0</v>
      </c>
      <c r="C4" s="92">
        <v>0</v>
      </c>
      <c r="D4" s="92">
        <v>0</v>
      </c>
      <c r="E4" s="92">
        <v>0</v>
      </c>
      <c r="F4" s="92">
        <v>382</v>
      </c>
      <c r="G4" s="96">
        <f t="shared" ref="G4:G5" si="0">SUM(B4:F4)</f>
        <v>382</v>
      </c>
      <c r="H4" s="92">
        <v>0</v>
      </c>
      <c r="I4" s="92">
        <v>-1</v>
      </c>
      <c r="J4" s="96">
        <f t="shared" ref="J4:J5" si="1">SUM(G4:I4)</f>
        <v>381</v>
      </c>
    </row>
    <row r="5" spans="1:11" x14ac:dyDescent="0.25">
      <c r="A5" s="16" t="s">
        <v>97</v>
      </c>
      <c r="B5" s="92">
        <v>0</v>
      </c>
      <c r="C5" s="92">
        <v>0</v>
      </c>
      <c r="D5" s="92">
        <v>4</v>
      </c>
      <c r="E5" s="92">
        <v>-426</v>
      </c>
      <c r="F5" s="92">
        <v>0</v>
      </c>
      <c r="G5" s="96">
        <f t="shared" si="0"/>
        <v>-422</v>
      </c>
      <c r="H5" s="92">
        <v>0</v>
      </c>
      <c r="I5" s="92">
        <v>0</v>
      </c>
      <c r="J5" s="96">
        <f t="shared" si="1"/>
        <v>-422</v>
      </c>
    </row>
    <row r="6" spans="1:11" x14ac:dyDescent="0.25">
      <c r="A6" s="18" t="s">
        <v>98</v>
      </c>
      <c r="B6" s="93">
        <f>SUM(B4:B5)</f>
        <v>0</v>
      </c>
      <c r="C6" s="93">
        <f t="shared" ref="C6:J6" si="2">SUM(C4:C5)</f>
        <v>0</v>
      </c>
      <c r="D6" s="93">
        <f t="shared" si="2"/>
        <v>4</v>
      </c>
      <c r="E6" s="93">
        <f t="shared" si="2"/>
        <v>-426</v>
      </c>
      <c r="F6" s="93">
        <f t="shared" si="2"/>
        <v>382</v>
      </c>
      <c r="G6" s="93">
        <f t="shared" si="2"/>
        <v>-40</v>
      </c>
      <c r="H6" s="93">
        <f t="shared" si="2"/>
        <v>0</v>
      </c>
      <c r="I6" s="93">
        <f t="shared" si="2"/>
        <v>-1</v>
      </c>
      <c r="J6" s="93">
        <f t="shared" si="2"/>
        <v>-41</v>
      </c>
    </row>
    <row r="7" spans="1:11" s="30" customFormat="1" ht="12.75" x14ac:dyDescent="0.2">
      <c r="B7" s="97"/>
      <c r="C7" s="92"/>
      <c r="D7" s="92"/>
      <c r="E7" s="92"/>
      <c r="F7" s="92"/>
      <c r="G7" s="92"/>
      <c r="H7" s="96"/>
      <c r="I7" s="92"/>
      <c r="J7" s="92"/>
      <c r="K7" s="40"/>
    </row>
    <row r="8" spans="1:11" x14ac:dyDescent="0.25">
      <c r="A8" s="42" t="s">
        <v>99</v>
      </c>
      <c r="B8" s="92">
        <v>0</v>
      </c>
      <c r="C8" s="92">
        <v>0</v>
      </c>
      <c r="D8" s="92">
        <v>0</v>
      </c>
      <c r="E8" s="92">
        <v>0</v>
      </c>
      <c r="F8" s="92">
        <v>-170</v>
      </c>
      <c r="G8" s="96">
        <f t="shared" ref="G8:G9" si="3">SUM(B8:F8)</f>
        <v>-170</v>
      </c>
      <c r="H8" s="92">
        <v>0</v>
      </c>
      <c r="I8" s="92">
        <v>0</v>
      </c>
      <c r="J8" s="96">
        <f t="shared" ref="J8:J9" si="4">SUM(G8:I8)</f>
        <v>-170</v>
      </c>
    </row>
    <row r="9" spans="1:11" ht="25.5" x14ac:dyDescent="0.25">
      <c r="A9" s="42" t="s">
        <v>100</v>
      </c>
      <c r="B9" s="92">
        <v>-76</v>
      </c>
      <c r="C9" s="92">
        <v>76</v>
      </c>
      <c r="D9" s="92">
        <v>0</v>
      </c>
      <c r="E9" s="92">
        <v>0</v>
      </c>
      <c r="F9" s="92">
        <v>0</v>
      </c>
      <c r="G9" s="96">
        <f t="shared" si="3"/>
        <v>0</v>
      </c>
      <c r="H9" s="92">
        <v>0</v>
      </c>
      <c r="I9" s="92">
        <v>0</v>
      </c>
      <c r="J9" s="96">
        <f t="shared" si="4"/>
        <v>0</v>
      </c>
    </row>
    <row r="10" spans="1:11" ht="15.75" thickBot="1" x14ac:dyDescent="0.3">
      <c r="A10" s="42"/>
      <c r="B10" s="92"/>
      <c r="C10" s="92"/>
      <c r="D10" s="92"/>
      <c r="E10" s="92"/>
      <c r="F10" s="92"/>
      <c r="G10" s="96"/>
      <c r="H10" s="92"/>
      <c r="I10" s="92"/>
      <c r="J10" s="96"/>
    </row>
    <row r="11" spans="1:11" ht="15.75" thickTop="1" x14ac:dyDescent="0.25">
      <c r="A11" s="62" t="s">
        <v>102</v>
      </c>
      <c r="B11" s="95">
        <f t="shared" ref="B11:J11" si="5">B3+B6+B9+B8</f>
        <v>24</v>
      </c>
      <c r="C11" s="95">
        <f t="shared" si="5"/>
        <v>1038</v>
      </c>
      <c r="D11" s="95">
        <f t="shared" si="5"/>
        <v>690</v>
      </c>
      <c r="E11" s="95">
        <f t="shared" si="5"/>
        <v>-893</v>
      </c>
      <c r="F11" s="95">
        <f t="shared" si="5"/>
        <v>2521</v>
      </c>
      <c r="G11" s="95">
        <f t="shared" si="5"/>
        <v>3380</v>
      </c>
      <c r="H11" s="95">
        <f t="shared" si="5"/>
        <v>701</v>
      </c>
      <c r="I11" s="95">
        <f t="shared" si="5"/>
        <v>-17</v>
      </c>
      <c r="J11" s="95">
        <f t="shared" si="5"/>
        <v>4064</v>
      </c>
    </row>
    <row r="12" spans="1:11" x14ac:dyDescent="0.25">
      <c r="A12" s="7"/>
      <c r="B12" s="5"/>
      <c r="C12" s="5"/>
      <c r="D12" s="5"/>
      <c r="E12" s="5"/>
      <c r="F12" s="5"/>
      <c r="G12" s="14"/>
      <c r="H12" s="5"/>
      <c r="I12" s="5"/>
      <c r="J12" s="14"/>
    </row>
    <row r="13" spans="1:11" x14ac:dyDescent="0.25">
      <c r="A13" s="16" t="s">
        <v>103</v>
      </c>
      <c r="B13" s="6">
        <v>100</v>
      </c>
      <c r="C13" s="6">
        <v>962</v>
      </c>
      <c r="D13" s="6">
        <v>737</v>
      </c>
      <c r="E13" s="6">
        <v>-634</v>
      </c>
      <c r="F13" s="6">
        <v>1869</v>
      </c>
      <c r="G13" s="43">
        <f>SUM(B13:F13)</f>
        <v>3034</v>
      </c>
      <c r="H13" s="6">
        <v>701</v>
      </c>
      <c r="I13" s="6">
        <v>-20</v>
      </c>
      <c r="J13" s="43">
        <f>SUM(G13:I13)</f>
        <v>3715</v>
      </c>
    </row>
    <row r="14" spans="1:11" x14ac:dyDescent="0.25">
      <c r="A14" s="16" t="s">
        <v>68</v>
      </c>
      <c r="B14" s="6">
        <v>0</v>
      </c>
      <c r="C14" s="6">
        <v>0</v>
      </c>
      <c r="D14" s="6">
        <v>0</v>
      </c>
      <c r="E14" s="6">
        <v>0</v>
      </c>
      <c r="F14" s="6">
        <v>397</v>
      </c>
      <c r="G14" s="40">
        <f t="shared" ref="G14:G15" si="6">SUM(B14:F14)</f>
        <v>397</v>
      </c>
      <c r="H14" s="6">
        <v>0</v>
      </c>
      <c r="I14" s="6">
        <v>2</v>
      </c>
      <c r="J14" s="40">
        <f t="shared" ref="J14:J15" si="7">SUM(G14:I14)</f>
        <v>399</v>
      </c>
    </row>
    <row r="15" spans="1:11" x14ac:dyDescent="0.25">
      <c r="A15" s="16" t="s">
        <v>97</v>
      </c>
      <c r="B15" s="6">
        <v>0</v>
      </c>
      <c r="C15" s="6">
        <v>0</v>
      </c>
      <c r="D15" s="6">
        <v>-35</v>
      </c>
      <c r="E15" s="6">
        <v>117</v>
      </c>
      <c r="F15" s="6">
        <v>0</v>
      </c>
      <c r="G15" s="40">
        <f t="shared" si="6"/>
        <v>82</v>
      </c>
      <c r="H15" s="6">
        <v>0</v>
      </c>
      <c r="I15" s="6">
        <v>0</v>
      </c>
      <c r="J15" s="40">
        <f t="shared" si="7"/>
        <v>82</v>
      </c>
    </row>
    <row r="16" spans="1:11" x14ac:dyDescent="0.25">
      <c r="A16" s="18" t="s">
        <v>98</v>
      </c>
      <c r="B16" s="41">
        <f>SUM(B14:B15)</f>
        <v>0</v>
      </c>
      <c r="C16" s="41">
        <f t="shared" ref="C16" si="8">SUM(C14:C15)</f>
        <v>0</v>
      </c>
      <c r="D16" s="41">
        <f t="shared" ref="D16" si="9">SUM(D14:D15)</f>
        <v>-35</v>
      </c>
      <c r="E16" s="41">
        <f t="shared" ref="E16" si="10">SUM(E14:E15)</f>
        <v>117</v>
      </c>
      <c r="F16" s="41">
        <f t="shared" ref="F16" si="11">SUM(F14:F15)</f>
        <v>397</v>
      </c>
      <c r="G16" s="41">
        <f t="shared" ref="G16" si="12">SUM(G14:G15)</f>
        <v>479</v>
      </c>
      <c r="H16" s="41">
        <f t="shared" ref="H16" si="13">SUM(H14:H15)</f>
        <v>0</v>
      </c>
      <c r="I16" s="41">
        <f t="shared" ref="I16" si="14">SUM(I14:I15)</f>
        <v>2</v>
      </c>
      <c r="J16" s="41">
        <f t="shared" ref="J16" si="15">SUM(J14:J15)</f>
        <v>481</v>
      </c>
    </row>
    <row r="17" spans="1:10" x14ac:dyDescent="0.25">
      <c r="A17" s="42"/>
      <c r="B17" s="6"/>
      <c r="C17" s="6"/>
      <c r="D17" s="6"/>
      <c r="E17" s="6"/>
      <c r="F17" s="6"/>
      <c r="G17" s="40"/>
      <c r="H17" s="6"/>
      <c r="I17" s="6"/>
      <c r="J17" s="40"/>
    </row>
    <row r="18" spans="1:10" x14ac:dyDescent="0.25">
      <c r="A18" s="42" t="s">
        <v>99</v>
      </c>
      <c r="B18" s="6">
        <v>0</v>
      </c>
      <c r="C18" s="6">
        <v>0</v>
      </c>
      <c r="D18" s="6">
        <v>0</v>
      </c>
      <c r="E18" s="6">
        <v>0</v>
      </c>
      <c r="F18" s="6">
        <v>-139</v>
      </c>
      <c r="G18" s="40">
        <v>-139</v>
      </c>
      <c r="H18" s="6">
        <v>0</v>
      </c>
      <c r="I18" s="6">
        <v>-2</v>
      </c>
      <c r="J18" s="40">
        <v>-141</v>
      </c>
    </row>
    <row r="19" spans="1:10" x14ac:dyDescent="0.25">
      <c r="A19" s="16" t="s">
        <v>101</v>
      </c>
      <c r="B19" s="6">
        <v>0</v>
      </c>
      <c r="C19" s="6">
        <v>0</v>
      </c>
      <c r="D19" s="6">
        <v>0</v>
      </c>
      <c r="E19" s="6">
        <v>0</v>
      </c>
      <c r="F19" s="6">
        <v>4</v>
      </c>
      <c r="G19" s="40">
        <v>4</v>
      </c>
      <c r="H19" s="6">
        <v>0</v>
      </c>
      <c r="I19" s="6">
        <v>0</v>
      </c>
      <c r="J19" s="40">
        <v>4</v>
      </c>
    </row>
    <row r="20" spans="1:10" ht="15.75" thickBot="1" x14ac:dyDescent="0.3">
      <c r="A20" s="16"/>
      <c r="B20" s="6"/>
      <c r="C20" s="6"/>
      <c r="D20" s="6"/>
      <c r="E20" s="6"/>
      <c r="F20" s="6"/>
      <c r="G20" s="40"/>
      <c r="H20" s="6"/>
      <c r="I20" s="6"/>
      <c r="J20" s="40"/>
    </row>
    <row r="21" spans="1:10" ht="15.75" thickTop="1" x14ac:dyDescent="0.25">
      <c r="A21" s="62" t="s">
        <v>106</v>
      </c>
      <c r="B21" s="84">
        <f>B13+B16+B18+B19</f>
        <v>100</v>
      </c>
      <c r="C21" s="84">
        <f t="shared" ref="C21:J21" si="16">C13+C16+C18+C19</f>
        <v>962</v>
      </c>
      <c r="D21" s="84">
        <f t="shared" si="16"/>
        <v>702</v>
      </c>
      <c r="E21" s="84">
        <f t="shared" si="16"/>
        <v>-517</v>
      </c>
      <c r="F21" s="84">
        <f t="shared" si="16"/>
        <v>2131</v>
      </c>
      <c r="G21" s="84">
        <f t="shared" si="16"/>
        <v>3378</v>
      </c>
      <c r="H21" s="84">
        <f t="shared" si="16"/>
        <v>701</v>
      </c>
      <c r="I21" s="84">
        <f t="shared" si="16"/>
        <v>-20</v>
      </c>
      <c r="J21" s="84">
        <f t="shared" si="16"/>
        <v>4059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showGridLines="0" workbookViewId="0"/>
  </sheetViews>
  <sheetFormatPr defaultRowHeight="15" x14ac:dyDescent="0.25"/>
  <cols>
    <col min="1" max="1" width="58.140625" customWidth="1"/>
    <col min="4" max="4" width="1.140625" style="104" customWidth="1"/>
    <col min="9" max="9" width="1.140625" style="104" customWidth="1"/>
  </cols>
  <sheetData>
    <row r="1" spans="1:12" x14ac:dyDescent="0.25">
      <c r="A1" s="48"/>
      <c r="B1" s="7"/>
      <c r="C1" s="7"/>
      <c r="D1" s="30"/>
      <c r="E1" s="7"/>
      <c r="F1" s="7"/>
      <c r="G1" s="31"/>
      <c r="H1" s="7"/>
      <c r="I1" s="30"/>
      <c r="J1" s="7"/>
      <c r="K1" s="7"/>
    </row>
    <row r="2" spans="1:12" x14ac:dyDescent="0.25">
      <c r="A2" s="3"/>
      <c r="B2" s="112" t="s">
        <v>75</v>
      </c>
      <c r="C2" s="112"/>
      <c r="D2" s="103"/>
      <c r="E2" s="112" t="s">
        <v>76</v>
      </c>
      <c r="F2" s="112"/>
      <c r="G2" s="112"/>
      <c r="H2" s="112"/>
      <c r="I2" s="103"/>
      <c r="J2" s="16"/>
      <c r="K2" s="16"/>
    </row>
    <row r="3" spans="1:12" ht="61.5" x14ac:dyDescent="0.25">
      <c r="A3" s="85" t="s">
        <v>109</v>
      </c>
      <c r="B3" s="86" t="s">
        <v>77</v>
      </c>
      <c r="C3" s="86" t="s">
        <v>78</v>
      </c>
      <c r="D3" s="105"/>
      <c r="E3" s="86" t="s">
        <v>79</v>
      </c>
      <c r="F3" s="86" t="s">
        <v>80</v>
      </c>
      <c r="G3" s="86" t="s">
        <v>81</v>
      </c>
      <c r="H3" s="86" t="s">
        <v>82</v>
      </c>
      <c r="I3" s="105"/>
      <c r="J3" s="86" t="s">
        <v>83</v>
      </c>
      <c r="K3" s="86" t="s">
        <v>84</v>
      </c>
    </row>
    <row r="4" spans="1:12" x14ac:dyDescent="0.25">
      <c r="A4" s="50"/>
      <c r="B4" s="91"/>
      <c r="C4" s="91"/>
      <c r="D4" s="91"/>
      <c r="E4" s="91"/>
      <c r="F4" s="91"/>
      <c r="G4" s="91"/>
      <c r="H4" s="91"/>
      <c r="I4" s="91"/>
      <c r="J4" s="91"/>
      <c r="K4" s="91"/>
      <c r="L4" s="23"/>
    </row>
    <row r="5" spans="1:12" x14ac:dyDescent="0.25">
      <c r="A5" s="15" t="s">
        <v>2</v>
      </c>
      <c r="B5" s="92">
        <v>1</v>
      </c>
      <c r="C5" s="92">
        <v>138</v>
      </c>
      <c r="D5" s="92"/>
      <c r="E5" s="92">
        <v>0</v>
      </c>
      <c r="F5" s="92">
        <v>45</v>
      </c>
      <c r="G5" s="92">
        <v>87</v>
      </c>
      <c r="H5" s="92">
        <v>0</v>
      </c>
      <c r="I5" s="92"/>
      <c r="J5" s="92">
        <v>0</v>
      </c>
      <c r="K5" s="92">
        <f>SUM(B5:J5)</f>
        <v>271</v>
      </c>
    </row>
    <row r="6" spans="1:12" x14ac:dyDescent="0.25">
      <c r="A6" s="15" t="s">
        <v>3</v>
      </c>
      <c r="B6" s="92">
        <v>0</v>
      </c>
      <c r="C6" s="92">
        <v>138</v>
      </c>
      <c r="D6" s="92"/>
      <c r="E6" s="92">
        <v>0</v>
      </c>
      <c r="F6" s="92">
        <v>5</v>
      </c>
      <c r="G6" s="92">
        <v>13</v>
      </c>
      <c r="H6" s="92">
        <v>0</v>
      </c>
      <c r="I6" s="92"/>
      <c r="J6" s="92">
        <v>0</v>
      </c>
      <c r="K6" s="92">
        <f t="shared" ref="K6:K17" si="0">SUM(B6:J6)</f>
        <v>156</v>
      </c>
    </row>
    <row r="7" spans="1:12" x14ac:dyDescent="0.25">
      <c r="A7" s="16" t="s">
        <v>4</v>
      </c>
      <c r="B7" s="92">
        <v>349</v>
      </c>
      <c r="C7" s="92">
        <v>2367</v>
      </c>
      <c r="D7" s="92"/>
      <c r="E7" s="92">
        <v>0</v>
      </c>
      <c r="F7" s="92">
        <v>0</v>
      </c>
      <c r="G7" s="92">
        <v>0</v>
      </c>
      <c r="H7" s="92">
        <v>0</v>
      </c>
      <c r="I7" s="92"/>
      <c r="J7" s="92">
        <v>0</v>
      </c>
      <c r="K7" s="92">
        <f t="shared" si="0"/>
        <v>2716</v>
      </c>
    </row>
    <row r="8" spans="1:12" x14ac:dyDescent="0.25">
      <c r="A8" s="16" t="s">
        <v>5</v>
      </c>
      <c r="B8" s="92">
        <v>0</v>
      </c>
      <c r="C8" s="92">
        <v>3</v>
      </c>
      <c r="D8" s="92"/>
      <c r="E8" s="92">
        <v>0</v>
      </c>
      <c r="F8" s="92">
        <v>0</v>
      </c>
      <c r="G8" s="92">
        <v>16</v>
      </c>
      <c r="H8" s="92">
        <v>1</v>
      </c>
      <c r="I8" s="92"/>
      <c r="J8" s="92">
        <v>0</v>
      </c>
      <c r="K8" s="92">
        <f t="shared" si="0"/>
        <v>20</v>
      </c>
    </row>
    <row r="9" spans="1:12" x14ac:dyDescent="0.25">
      <c r="A9" s="17" t="s">
        <v>6</v>
      </c>
      <c r="B9" s="92">
        <v>4748</v>
      </c>
      <c r="C9" s="92">
        <v>22029</v>
      </c>
      <c r="D9" s="92"/>
      <c r="E9" s="92">
        <v>241</v>
      </c>
      <c r="F9" s="92">
        <v>0</v>
      </c>
      <c r="G9" s="92">
        <v>2787</v>
      </c>
      <c r="H9" s="92">
        <v>0</v>
      </c>
      <c r="I9" s="92"/>
      <c r="J9" s="92">
        <v>-2666</v>
      </c>
      <c r="K9" s="92">
        <f t="shared" si="0"/>
        <v>27139</v>
      </c>
    </row>
    <row r="10" spans="1:12" x14ac:dyDescent="0.25">
      <c r="A10" s="17" t="s">
        <v>7</v>
      </c>
      <c r="B10" s="92">
        <v>0</v>
      </c>
      <c r="C10" s="92">
        <v>7532</v>
      </c>
      <c r="D10" s="92"/>
      <c r="E10" s="92">
        <v>0</v>
      </c>
      <c r="F10" s="92">
        <v>0</v>
      </c>
      <c r="G10" s="92">
        <v>0</v>
      </c>
      <c r="H10" s="92">
        <v>0</v>
      </c>
      <c r="I10" s="92"/>
      <c r="J10" s="92">
        <v>0</v>
      </c>
      <c r="K10" s="92">
        <f t="shared" si="0"/>
        <v>7532</v>
      </c>
    </row>
    <row r="11" spans="1:12" x14ac:dyDescent="0.25">
      <c r="A11" s="17" t="s">
        <v>8</v>
      </c>
      <c r="B11" s="92">
        <v>315</v>
      </c>
      <c r="C11" s="92">
        <v>9611</v>
      </c>
      <c r="D11" s="92"/>
      <c r="E11" s="92">
        <v>1112</v>
      </c>
      <c r="F11" s="92">
        <v>6</v>
      </c>
      <c r="G11" s="92">
        <v>66</v>
      </c>
      <c r="H11" s="92">
        <v>12</v>
      </c>
      <c r="I11" s="92"/>
      <c r="J11" s="92">
        <v>-61</v>
      </c>
      <c r="K11" s="92">
        <f t="shared" si="0"/>
        <v>11061</v>
      </c>
    </row>
    <row r="12" spans="1:12" x14ac:dyDescent="0.25">
      <c r="A12" s="17" t="s">
        <v>9</v>
      </c>
      <c r="B12" s="92">
        <v>7</v>
      </c>
      <c r="C12" s="92">
        <v>4121</v>
      </c>
      <c r="D12" s="92"/>
      <c r="E12" s="92">
        <v>0</v>
      </c>
      <c r="F12" s="92">
        <v>0</v>
      </c>
      <c r="G12" s="92">
        <v>0</v>
      </c>
      <c r="H12" s="92">
        <v>0</v>
      </c>
      <c r="I12" s="92"/>
      <c r="J12" s="92">
        <v>0</v>
      </c>
      <c r="K12" s="92">
        <f t="shared" si="0"/>
        <v>4128</v>
      </c>
    </row>
    <row r="13" spans="1:12" x14ac:dyDescent="0.25">
      <c r="A13" s="15" t="s">
        <v>10</v>
      </c>
      <c r="B13" s="92">
        <v>0</v>
      </c>
      <c r="C13" s="92">
        <v>14</v>
      </c>
      <c r="D13" s="92"/>
      <c r="E13" s="92">
        <v>0</v>
      </c>
      <c r="F13" s="92">
        <v>0</v>
      </c>
      <c r="G13" s="92">
        <v>520</v>
      </c>
      <c r="H13" s="92">
        <v>2</v>
      </c>
      <c r="I13" s="92"/>
      <c r="J13" s="92">
        <v>-9</v>
      </c>
      <c r="K13" s="92">
        <f t="shared" si="0"/>
        <v>527</v>
      </c>
    </row>
    <row r="14" spans="1:12" x14ac:dyDescent="0.25">
      <c r="A14" s="15" t="s">
        <v>11</v>
      </c>
      <c r="B14" s="92">
        <v>406</v>
      </c>
      <c r="C14" s="92">
        <v>197</v>
      </c>
      <c r="D14" s="92"/>
      <c r="E14" s="92">
        <v>0</v>
      </c>
      <c r="F14" s="92">
        <v>0</v>
      </c>
      <c r="G14" s="92">
        <v>0</v>
      </c>
      <c r="H14" s="92">
        <v>0</v>
      </c>
      <c r="I14" s="92"/>
      <c r="J14" s="92">
        <v>0</v>
      </c>
      <c r="K14" s="92">
        <f t="shared" si="0"/>
        <v>603</v>
      </c>
    </row>
    <row r="15" spans="1:12" x14ac:dyDescent="0.25">
      <c r="A15" s="15" t="s">
        <v>12</v>
      </c>
      <c r="B15" s="92">
        <v>213</v>
      </c>
      <c r="C15" s="92">
        <v>672</v>
      </c>
      <c r="D15" s="92"/>
      <c r="E15" s="92">
        <v>5</v>
      </c>
      <c r="F15" s="92">
        <v>-1</v>
      </c>
      <c r="G15" s="92">
        <v>-230</v>
      </c>
      <c r="H15" s="92">
        <v>129</v>
      </c>
      <c r="I15" s="92"/>
      <c r="J15" s="92">
        <v>-46</v>
      </c>
      <c r="K15" s="92">
        <f t="shared" si="0"/>
        <v>742</v>
      </c>
    </row>
    <row r="16" spans="1:12" x14ac:dyDescent="0.25">
      <c r="A16" s="15" t="s">
        <v>13</v>
      </c>
      <c r="B16" s="92">
        <v>304</v>
      </c>
      <c r="C16" s="92">
        <v>3997</v>
      </c>
      <c r="D16" s="92"/>
      <c r="E16" s="92">
        <v>160</v>
      </c>
      <c r="F16" s="92">
        <v>32</v>
      </c>
      <c r="G16" s="92">
        <v>247</v>
      </c>
      <c r="H16" s="92">
        <v>3</v>
      </c>
      <c r="I16" s="92"/>
      <c r="J16" s="92">
        <v>0</v>
      </c>
      <c r="K16" s="92">
        <f t="shared" si="0"/>
        <v>4743</v>
      </c>
    </row>
    <row r="17" spans="1:11" x14ac:dyDescent="0.25">
      <c r="A17" s="15" t="s">
        <v>14</v>
      </c>
      <c r="B17" s="92">
        <v>0</v>
      </c>
      <c r="C17" s="92">
        <v>0</v>
      </c>
      <c r="D17" s="92"/>
      <c r="E17" s="92">
        <v>0</v>
      </c>
      <c r="F17" s="92">
        <v>0</v>
      </c>
      <c r="G17" s="92">
        <v>0</v>
      </c>
      <c r="H17" s="92">
        <v>6</v>
      </c>
      <c r="I17" s="92"/>
      <c r="J17" s="92">
        <v>44</v>
      </c>
      <c r="K17" s="92">
        <f t="shared" si="0"/>
        <v>50</v>
      </c>
    </row>
    <row r="18" spans="1:11" x14ac:dyDescent="0.25">
      <c r="A18" s="44" t="s">
        <v>85</v>
      </c>
      <c r="B18" s="93">
        <f>SUM(B5:B17)</f>
        <v>6343</v>
      </c>
      <c r="C18" s="93">
        <f t="shared" ref="C18:K18" si="1">SUM(C5:C17)</f>
        <v>50819</v>
      </c>
      <c r="D18" s="96"/>
      <c r="E18" s="93">
        <f t="shared" si="1"/>
        <v>1518</v>
      </c>
      <c r="F18" s="93">
        <f t="shared" si="1"/>
        <v>87</v>
      </c>
      <c r="G18" s="93">
        <f t="shared" si="1"/>
        <v>3506</v>
      </c>
      <c r="H18" s="93">
        <f t="shared" si="1"/>
        <v>153</v>
      </c>
      <c r="I18" s="96"/>
      <c r="J18" s="93">
        <f t="shared" si="1"/>
        <v>-2738</v>
      </c>
      <c r="K18" s="93">
        <f t="shared" si="1"/>
        <v>59688</v>
      </c>
    </row>
    <row r="19" spans="1:11" x14ac:dyDescent="0.25">
      <c r="A19" s="50"/>
      <c r="B19" s="94"/>
      <c r="C19" s="94"/>
      <c r="D19" s="94"/>
      <c r="E19" s="94"/>
      <c r="F19" s="92"/>
      <c r="G19" s="92"/>
      <c r="H19" s="92"/>
      <c r="I19" s="94"/>
      <c r="J19" s="92"/>
      <c r="K19" s="92"/>
    </row>
    <row r="20" spans="1:11" x14ac:dyDescent="0.25">
      <c r="A20" s="45" t="s">
        <v>86</v>
      </c>
      <c r="B20" s="92">
        <v>1185</v>
      </c>
      <c r="C20" s="92">
        <v>3687</v>
      </c>
      <c r="D20" s="92"/>
      <c r="E20" s="92">
        <v>106</v>
      </c>
      <c r="F20" s="92">
        <v>58</v>
      </c>
      <c r="G20" s="92">
        <v>-1001</v>
      </c>
      <c r="H20" s="92">
        <v>24</v>
      </c>
      <c r="I20" s="92"/>
      <c r="J20" s="92">
        <v>22</v>
      </c>
      <c r="K20" s="92">
        <f t="shared" ref="K20:K21" si="2">SUM(B20:J20)</f>
        <v>4081</v>
      </c>
    </row>
    <row r="21" spans="1:11" x14ac:dyDescent="0.25">
      <c r="A21" s="45" t="s">
        <v>24</v>
      </c>
      <c r="B21" s="92">
        <v>0</v>
      </c>
      <c r="C21" s="92">
        <v>9</v>
      </c>
      <c r="D21" s="92"/>
      <c r="E21" s="92">
        <v>0</v>
      </c>
      <c r="F21" s="92">
        <v>0</v>
      </c>
      <c r="G21" s="92">
        <v>0</v>
      </c>
      <c r="H21" s="92">
        <v>-16</v>
      </c>
      <c r="I21" s="92"/>
      <c r="J21" s="92">
        <v>-10</v>
      </c>
      <c r="K21" s="92">
        <f t="shared" si="2"/>
        <v>-17</v>
      </c>
    </row>
    <row r="22" spans="1:11" x14ac:dyDescent="0.25">
      <c r="A22" s="46" t="s">
        <v>25</v>
      </c>
      <c r="B22" s="93">
        <f>SUM(B20:B21)</f>
        <v>1185</v>
      </c>
      <c r="C22" s="93">
        <f t="shared" ref="C22:K22" si="3">SUM(C20:C21)</f>
        <v>3696</v>
      </c>
      <c r="D22" s="96"/>
      <c r="E22" s="93">
        <f t="shared" si="3"/>
        <v>106</v>
      </c>
      <c r="F22" s="93">
        <f t="shared" si="3"/>
        <v>58</v>
      </c>
      <c r="G22" s="93">
        <f t="shared" si="3"/>
        <v>-1001</v>
      </c>
      <c r="H22" s="93">
        <f t="shared" si="3"/>
        <v>8</v>
      </c>
      <c r="I22" s="96"/>
      <c r="J22" s="93">
        <f t="shared" si="3"/>
        <v>12</v>
      </c>
      <c r="K22" s="93">
        <f t="shared" si="3"/>
        <v>4064</v>
      </c>
    </row>
    <row r="23" spans="1:11" x14ac:dyDescent="0.25">
      <c r="A23" s="47"/>
      <c r="B23" s="92"/>
      <c r="C23" s="92"/>
      <c r="D23" s="92"/>
      <c r="E23" s="92"/>
      <c r="F23" s="92"/>
      <c r="G23" s="92"/>
      <c r="H23" s="92"/>
      <c r="I23" s="92"/>
      <c r="J23" s="92"/>
      <c r="K23" s="92"/>
    </row>
    <row r="24" spans="1:11" x14ac:dyDescent="0.25">
      <c r="A24" s="15" t="s">
        <v>26</v>
      </c>
      <c r="B24" s="92">
        <v>15</v>
      </c>
      <c r="C24" s="92">
        <v>0</v>
      </c>
      <c r="D24" s="92"/>
      <c r="E24" s="92">
        <v>0</v>
      </c>
      <c r="F24" s="92">
        <v>0</v>
      </c>
      <c r="G24" s="92">
        <v>497</v>
      </c>
      <c r="H24" s="92">
        <v>0</v>
      </c>
      <c r="I24" s="92"/>
      <c r="J24" s="92">
        <v>-15</v>
      </c>
      <c r="K24" s="92">
        <f t="shared" ref="K24:K35" si="4">SUM(B24:J24)</f>
        <v>497</v>
      </c>
    </row>
    <row r="25" spans="1:11" x14ac:dyDescent="0.25">
      <c r="A25" s="15" t="s">
        <v>27</v>
      </c>
      <c r="B25" s="92">
        <v>4908</v>
      </c>
      <c r="C25" s="92">
        <v>32058</v>
      </c>
      <c r="D25" s="92"/>
      <c r="E25" s="92">
        <v>0</v>
      </c>
      <c r="F25" s="92">
        <v>0</v>
      </c>
      <c r="G25" s="92">
        <v>0</v>
      </c>
      <c r="H25" s="92">
        <v>0</v>
      </c>
      <c r="I25" s="92"/>
      <c r="J25" s="92">
        <v>-2315</v>
      </c>
      <c r="K25" s="92">
        <f t="shared" si="4"/>
        <v>34651</v>
      </c>
    </row>
    <row r="26" spans="1:11" x14ac:dyDescent="0.25">
      <c r="A26" s="15" t="s">
        <v>28</v>
      </c>
      <c r="B26" s="92">
        <v>0</v>
      </c>
      <c r="C26" s="92">
        <v>9675</v>
      </c>
      <c r="D26" s="92"/>
      <c r="E26" s="92">
        <v>0</v>
      </c>
      <c r="F26" s="92">
        <v>0</v>
      </c>
      <c r="G26" s="92">
        <v>0</v>
      </c>
      <c r="H26" s="92">
        <v>0</v>
      </c>
      <c r="I26" s="92"/>
      <c r="J26" s="92">
        <v>0</v>
      </c>
      <c r="K26" s="92">
        <f t="shared" si="4"/>
        <v>9675</v>
      </c>
    </row>
    <row r="27" spans="1:11" x14ac:dyDescent="0.25">
      <c r="A27" s="15" t="s">
        <v>29</v>
      </c>
      <c r="B27" s="92">
        <v>0</v>
      </c>
      <c r="C27" s="92">
        <v>18</v>
      </c>
      <c r="D27" s="92"/>
      <c r="E27" s="92">
        <v>0</v>
      </c>
      <c r="F27" s="92">
        <v>4</v>
      </c>
      <c r="G27" s="92">
        <v>3417</v>
      </c>
      <c r="H27" s="92">
        <v>0</v>
      </c>
      <c r="I27" s="92"/>
      <c r="J27" s="92">
        <v>0</v>
      </c>
      <c r="K27" s="92">
        <f t="shared" si="4"/>
        <v>3439</v>
      </c>
    </row>
    <row r="28" spans="1:11" x14ac:dyDescent="0.25">
      <c r="A28" s="15" t="s">
        <v>30</v>
      </c>
      <c r="B28" s="92">
        <v>1</v>
      </c>
      <c r="C28" s="92">
        <v>23</v>
      </c>
      <c r="D28" s="92"/>
      <c r="E28" s="92">
        <v>2</v>
      </c>
      <c r="F28" s="92">
        <v>1</v>
      </c>
      <c r="G28" s="92">
        <v>23</v>
      </c>
      <c r="H28" s="92">
        <v>1</v>
      </c>
      <c r="I28" s="92"/>
      <c r="J28" s="92">
        <v>0</v>
      </c>
      <c r="K28" s="92">
        <f t="shared" si="4"/>
        <v>51</v>
      </c>
    </row>
    <row r="29" spans="1:11" x14ac:dyDescent="0.25">
      <c r="A29" s="15" t="s">
        <v>31</v>
      </c>
      <c r="B29" s="92">
        <v>7</v>
      </c>
      <c r="C29" s="92">
        <v>61</v>
      </c>
      <c r="D29" s="92"/>
      <c r="E29" s="92">
        <v>1</v>
      </c>
      <c r="F29" s="92">
        <v>1</v>
      </c>
      <c r="G29" s="92">
        <v>13</v>
      </c>
      <c r="H29" s="92">
        <v>9</v>
      </c>
      <c r="I29" s="92"/>
      <c r="J29" s="92">
        <v>-14</v>
      </c>
      <c r="K29" s="92">
        <f t="shared" si="4"/>
        <v>78</v>
      </c>
    </row>
    <row r="30" spans="1:11" x14ac:dyDescent="0.25">
      <c r="A30" s="15" t="s">
        <v>9</v>
      </c>
      <c r="B30" s="92">
        <v>8</v>
      </c>
      <c r="C30" s="92">
        <v>758</v>
      </c>
      <c r="D30" s="92"/>
      <c r="E30" s="92">
        <v>0</v>
      </c>
      <c r="F30" s="92">
        <v>0</v>
      </c>
      <c r="G30" s="92">
        <v>0</v>
      </c>
      <c r="H30" s="92">
        <v>0</v>
      </c>
      <c r="I30" s="92"/>
      <c r="J30" s="92">
        <v>0</v>
      </c>
      <c r="K30" s="92">
        <f t="shared" si="4"/>
        <v>766</v>
      </c>
    </row>
    <row r="31" spans="1:11" x14ac:dyDescent="0.25">
      <c r="A31" s="15" t="s">
        <v>32</v>
      </c>
      <c r="B31" s="92">
        <v>85</v>
      </c>
      <c r="C31" s="92">
        <v>-450</v>
      </c>
      <c r="D31" s="92"/>
      <c r="E31" s="92">
        <v>2</v>
      </c>
      <c r="F31" s="92">
        <v>-1</v>
      </c>
      <c r="G31" s="92">
        <v>368</v>
      </c>
      <c r="H31" s="92">
        <v>-3</v>
      </c>
      <c r="I31" s="92"/>
      <c r="J31" s="92">
        <v>-1</v>
      </c>
      <c r="K31" s="92">
        <f t="shared" si="4"/>
        <v>0</v>
      </c>
    </row>
    <row r="32" spans="1:11" x14ac:dyDescent="0.25">
      <c r="A32" s="15" t="s">
        <v>33</v>
      </c>
      <c r="B32" s="92">
        <v>49</v>
      </c>
      <c r="C32" s="92">
        <v>836</v>
      </c>
      <c r="D32" s="92"/>
      <c r="E32" s="92">
        <v>1339</v>
      </c>
      <c r="F32" s="92">
        <v>13</v>
      </c>
      <c r="G32" s="92">
        <v>0</v>
      </c>
      <c r="H32" s="92">
        <v>0</v>
      </c>
      <c r="I32" s="92"/>
      <c r="J32" s="92">
        <v>-382</v>
      </c>
      <c r="K32" s="92">
        <f t="shared" si="4"/>
        <v>1855</v>
      </c>
    </row>
    <row r="33" spans="1:12" x14ac:dyDescent="0.25">
      <c r="A33" s="15" t="s">
        <v>34</v>
      </c>
      <c r="B33" s="92">
        <v>0</v>
      </c>
      <c r="C33" s="92">
        <v>3617</v>
      </c>
      <c r="D33" s="92"/>
      <c r="E33" s="92">
        <v>0</v>
      </c>
      <c r="F33" s="92">
        <v>1</v>
      </c>
      <c r="G33" s="92">
        <v>25</v>
      </c>
      <c r="H33" s="92">
        <v>0</v>
      </c>
      <c r="I33" s="92"/>
      <c r="J33" s="92">
        <v>0</v>
      </c>
      <c r="K33" s="92">
        <f t="shared" si="4"/>
        <v>3643</v>
      </c>
    </row>
    <row r="34" spans="1:12" x14ac:dyDescent="0.25">
      <c r="A34" s="15" t="s">
        <v>35</v>
      </c>
      <c r="B34" s="92">
        <v>85</v>
      </c>
      <c r="C34" s="92">
        <v>527</v>
      </c>
      <c r="D34" s="92"/>
      <c r="E34" s="92">
        <v>68</v>
      </c>
      <c r="F34" s="92">
        <v>10</v>
      </c>
      <c r="G34" s="92">
        <v>164</v>
      </c>
      <c r="H34" s="92">
        <v>127</v>
      </c>
      <c r="I34" s="92"/>
      <c r="J34" s="92">
        <v>-23</v>
      </c>
      <c r="K34" s="92">
        <f t="shared" si="4"/>
        <v>958</v>
      </c>
    </row>
    <row r="35" spans="1:12" x14ac:dyDescent="0.25">
      <c r="A35" s="15" t="s">
        <v>36</v>
      </c>
      <c r="B35" s="92">
        <v>0</v>
      </c>
      <c r="C35" s="92">
        <v>0</v>
      </c>
      <c r="D35" s="92"/>
      <c r="E35" s="92">
        <v>0</v>
      </c>
      <c r="F35" s="92">
        <v>0</v>
      </c>
      <c r="G35" s="92">
        <v>0</v>
      </c>
      <c r="H35" s="92">
        <v>11</v>
      </c>
      <c r="I35" s="92"/>
      <c r="J35" s="92">
        <v>0</v>
      </c>
      <c r="K35" s="92">
        <f t="shared" si="4"/>
        <v>11</v>
      </c>
    </row>
    <row r="36" spans="1:12" x14ac:dyDescent="0.25">
      <c r="A36" s="46" t="s">
        <v>37</v>
      </c>
      <c r="B36" s="93">
        <f>SUM(B24:B35)</f>
        <v>5158</v>
      </c>
      <c r="C36" s="93">
        <f t="shared" ref="C36:K36" si="5">SUM(C24:C35)</f>
        <v>47123</v>
      </c>
      <c r="D36" s="96"/>
      <c r="E36" s="93">
        <f t="shared" si="5"/>
        <v>1412</v>
      </c>
      <c r="F36" s="93">
        <f t="shared" si="5"/>
        <v>29</v>
      </c>
      <c r="G36" s="93">
        <f t="shared" si="5"/>
        <v>4507</v>
      </c>
      <c r="H36" s="93">
        <f t="shared" si="5"/>
        <v>145</v>
      </c>
      <c r="I36" s="96"/>
      <c r="J36" s="93">
        <f t="shared" si="5"/>
        <v>-2750</v>
      </c>
      <c r="K36" s="93">
        <f t="shared" si="5"/>
        <v>55624</v>
      </c>
    </row>
    <row r="37" spans="1:12" ht="15.75" thickBot="1" x14ac:dyDescent="0.3">
      <c r="A37" s="46"/>
      <c r="B37" s="92"/>
      <c r="C37" s="92"/>
      <c r="D37" s="92"/>
      <c r="E37" s="92"/>
      <c r="F37" s="92"/>
      <c r="G37" s="92"/>
      <c r="H37" s="92"/>
      <c r="I37" s="92"/>
      <c r="J37" s="92"/>
      <c r="K37" s="92"/>
    </row>
    <row r="38" spans="1:12" ht="15.75" thickTop="1" x14ac:dyDescent="0.25">
      <c r="A38" s="87" t="s">
        <v>38</v>
      </c>
      <c r="B38" s="95">
        <f>B22+B36</f>
        <v>6343</v>
      </c>
      <c r="C38" s="95">
        <f t="shared" ref="C38:K38" si="6">C22+C36</f>
        <v>50819</v>
      </c>
      <c r="D38" s="96"/>
      <c r="E38" s="95">
        <f t="shared" si="6"/>
        <v>1518</v>
      </c>
      <c r="F38" s="95">
        <f t="shared" si="6"/>
        <v>87</v>
      </c>
      <c r="G38" s="95">
        <f t="shared" si="6"/>
        <v>3506</v>
      </c>
      <c r="H38" s="95">
        <f t="shared" si="6"/>
        <v>153</v>
      </c>
      <c r="I38" s="96"/>
      <c r="J38" s="95">
        <f t="shared" si="6"/>
        <v>-2738</v>
      </c>
      <c r="K38" s="95">
        <f t="shared" si="6"/>
        <v>59688</v>
      </c>
    </row>
    <row r="39" spans="1:12" x14ac:dyDescent="0.25">
      <c r="L39" s="48"/>
    </row>
    <row r="40" spans="1:12" x14ac:dyDescent="0.25">
      <c r="A40" s="3"/>
      <c r="B40" s="112" t="s">
        <v>75</v>
      </c>
      <c r="C40" s="112"/>
      <c r="D40" s="103"/>
      <c r="E40" s="112" t="s">
        <v>76</v>
      </c>
      <c r="F40" s="112"/>
      <c r="G40" s="112"/>
      <c r="H40" s="112"/>
      <c r="I40" s="103"/>
      <c r="J40" s="16"/>
      <c r="K40" s="16"/>
      <c r="L40" s="48"/>
    </row>
    <row r="41" spans="1:12" ht="61.5" x14ac:dyDescent="0.25">
      <c r="A41" s="85" t="s">
        <v>110</v>
      </c>
      <c r="B41" s="86" t="s">
        <v>77</v>
      </c>
      <c r="C41" s="86" t="s">
        <v>78</v>
      </c>
      <c r="D41" s="105"/>
      <c r="E41" s="86" t="s">
        <v>79</v>
      </c>
      <c r="F41" s="86" t="s">
        <v>80</v>
      </c>
      <c r="G41" s="86" t="s">
        <v>81</v>
      </c>
      <c r="H41" s="86" t="s">
        <v>82</v>
      </c>
      <c r="I41" s="105"/>
      <c r="J41" s="86" t="s">
        <v>83</v>
      </c>
      <c r="K41" s="86" t="s">
        <v>84</v>
      </c>
      <c r="L41" s="49"/>
    </row>
    <row r="42" spans="1:12" x14ac:dyDescent="0.25">
      <c r="A42" s="50"/>
      <c r="B42" s="4"/>
      <c r="C42" s="4"/>
      <c r="D42" s="52"/>
      <c r="E42" s="4"/>
      <c r="F42" s="4"/>
      <c r="G42" s="4"/>
      <c r="H42" s="4"/>
      <c r="I42" s="52"/>
      <c r="J42" s="4"/>
      <c r="K42" s="4"/>
      <c r="L42" s="49"/>
    </row>
    <row r="43" spans="1:12" x14ac:dyDescent="0.25">
      <c r="A43" s="15" t="s">
        <v>2</v>
      </c>
      <c r="B43" s="6">
        <v>1</v>
      </c>
      <c r="C43" s="6">
        <v>144</v>
      </c>
      <c r="D43" s="6"/>
      <c r="E43" s="6">
        <v>0</v>
      </c>
      <c r="F43" s="6">
        <v>43</v>
      </c>
      <c r="G43" s="6">
        <v>84</v>
      </c>
      <c r="H43" s="6">
        <v>0</v>
      </c>
      <c r="I43" s="6"/>
      <c r="J43" s="6">
        <v>0</v>
      </c>
      <c r="K43" s="6">
        <f>SUM(B43:J43)</f>
        <v>272</v>
      </c>
      <c r="L43" s="49"/>
    </row>
    <row r="44" spans="1:12" x14ac:dyDescent="0.25">
      <c r="A44" s="15" t="s">
        <v>3</v>
      </c>
      <c r="B44" s="6">
        <v>0</v>
      </c>
      <c r="C44" s="6">
        <v>153</v>
      </c>
      <c r="D44" s="6"/>
      <c r="E44" s="6">
        <v>0</v>
      </c>
      <c r="F44" s="6">
        <v>5</v>
      </c>
      <c r="G44" s="6">
        <v>8</v>
      </c>
      <c r="H44" s="6">
        <v>0</v>
      </c>
      <c r="I44" s="6"/>
      <c r="J44" s="6">
        <v>0</v>
      </c>
      <c r="K44" s="6">
        <f t="shared" ref="K44:K55" si="7">SUM(B44:J44)</f>
        <v>166</v>
      </c>
      <c r="L44" s="49"/>
    </row>
    <row r="45" spans="1:12" x14ac:dyDescent="0.25">
      <c r="A45" s="16" t="s">
        <v>4</v>
      </c>
      <c r="B45" s="6">
        <v>342</v>
      </c>
      <c r="C45" s="6">
        <v>2325</v>
      </c>
      <c r="D45" s="6"/>
      <c r="E45" s="6">
        <v>0</v>
      </c>
      <c r="F45" s="6">
        <v>0</v>
      </c>
      <c r="G45" s="6">
        <v>0</v>
      </c>
      <c r="H45" s="6">
        <v>0</v>
      </c>
      <c r="I45" s="6"/>
      <c r="J45" s="6">
        <v>0</v>
      </c>
      <c r="K45" s="6">
        <f t="shared" si="7"/>
        <v>2667</v>
      </c>
      <c r="L45" s="49"/>
    </row>
    <row r="46" spans="1:12" x14ac:dyDescent="0.25">
      <c r="A46" s="16" t="s">
        <v>5</v>
      </c>
      <c r="B46" s="6">
        <v>0</v>
      </c>
      <c r="C46" s="6">
        <v>3</v>
      </c>
      <c r="D46" s="6"/>
      <c r="E46" s="6">
        <v>0</v>
      </c>
      <c r="F46" s="6">
        <v>0</v>
      </c>
      <c r="G46" s="6">
        <v>16</v>
      </c>
      <c r="H46" s="6">
        <v>1</v>
      </c>
      <c r="I46" s="6"/>
      <c r="J46" s="6">
        <v>0</v>
      </c>
      <c r="K46" s="6">
        <f t="shared" si="7"/>
        <v>20</v>
      </c>
      <c r="L46" s="49"/>
    </row>
    <row r="47" spans="1:12" x14ac:dyDescent="0.25">
      <c r="A47" s="17" t="s">
        <v>6</v>
      </c>
      <c r="B47" s="6">
        <v>4594</v>
      </c>
      <c r="C47" s="6">
        <v>20041</v>
      </c>
      <c r="D47" s="6"/>
      <c r="E47" s="6">
        <v>376</v>
      </c>
      <c r="F47" s="6">
        <v>0</v>
      </c>
      <c r="G47" s="6">
        <v>2587</v>
      </c>
      <c r="H47" s="6">
        <v>0</v>
      </c>
      <c r="I47" s="6"/>
      <c r="J47" s="6">
        <v>-2535</v>
      </c>
      <c r="K47" s="6">
        <f t="shared" si="7"/>
        <v>25063</v>
      </c>
      <c r="L47" s="49"/>
    </row>
    <row r="48" spans="1:12" x14ac:dyDescent="0.25">
      <c r="A48" s="17" t="s">
        <v>7</v>
      </c>
      <c r="B48" s="6">
        <v>0</v>
      </c>
      <c r="C48" s="6">
        <v>7924</v>
      </c>
      <c r="D48" s="6"/>
      <c r="E48" s="6">
        <v>0</v>
      </c>
      <c r="F48" s="6">
        <v>0</v>
      </c>
      <c r="G48" s="6">
        <v>0</v>
      </c>
      <c r="H48" s="6">
        <v>0</v>
      </c>
      <c r="I48" s="6"/>
      <c r="J48" s="6">
        <v>0</v>
      </c>
      <c r="K48" s="6">
        <f t="shared" si="7"/>
        <v>7924</v>
      </c>
      <c r="L48" s="49"/>
    </row>
    <row r="49" spans="1:12" x14ac:dyDescent="0.25">
      <c r="A49" s="17" t="s">
        <v>8</v>
      </c>
      <c r="B49" s="6">
        <v>298</v>
      </c>
      <c r="C49" s="6">
        <v>9268</v>
      </c>
      <c r="D49" s="6"/>
      <c r="E49" s="6">
        <v>848</v>
      </c>
      <c r="F49" s="6">
        <v>6</v>
      </c>
      <c r="G49" s="6">
        <v>76</v>
      </c>
      <c r="H49" s="6">
        <v>13</v>
      </c>
      <c r="I49" s="6"/>
      <c r="J49" s="6">
        <v>-23</v>
      </c>
      <c r="K49" s="6">
        <f t="shared" si="7"/>
        <v>10486</v>
      </c>
      <c r="L49" s="49"/>
    </row>
    <row r="50" spans="1:12" x14ac:dyDescent="0.25">
      <c r="A50" s="17" t="s">
        <v>9</v>
      </c>
      <c r="B50" s="6">
        <v>5</v>
      </c>
      <c r="C50" s="6">
        <v>2191</v>
      </c>
      <c r="D50" s="6"/>
      <c r="E50" s="6">
        <v>0</v>
      </c>
      <c r="F50" s="6">
        <v>0</v>
      </c>
      <c r="G50" s="6">
        <v>0</v>
      </c>
      <c r="H50" s="6">
        <v>0</v>
      </c>
      <c r="I50" s="6"/>
      <c r="J50" s="6">
        <v>0</v>
      </c>
      <c r="K50" s="6">
        <f t="shared" si="7"/>
        <v>2196</v>
      </c>
      <c r="L50" s="49"/>
    </row>
    <row r="51" spans="1:12" x14ac:dyDescent="0.25">
      <c r="A51" s="15" t="s">
        <v>10</v>
      </c>
      <c r="B51" s="6">
        <v>0</v>
      </c>
      <c r="C51" s="6">
        <v>14</v>
      </c>
      <c r="D51" s="6"/>
      <c r="E51" s="6">
        <v>0</v>
      </c>
      <c r="F51" s="6">
        <v>0</v>
      </c>
      <c r="G51" s="6">
        <v>501</v>
      </c>
      <c r="H51" s="6">
        <v>1</v>
      </c>
      <c r="I51" s="6"/>
      <c r="J51" s="6">
        <v>-5</v>
      </c>
      <c r="K51" s="6">
        <f t="shared" si="7"/>
        <v>511</v>
      </c>
      <c r="L51" s="49"/>
    </row>
    <row r="52" spans="1:12" x14ac:dyDescent="0.25">
      <c r="A52" s="15" t="s">
        <v>11</v>
      </c>
      <c r="B52" s="6">
        <v>410</v>
      </c>
      <c r="C52" s="6">
        <v>201</v>
      </c>
      <c r="D52" s="6"/>
      <c r="E52" s="6">
        <v>0</v>
      </c>
      <c r="F52" s="6">
        <v>0</v>
      </c>
      <c r="G52" s="6">
        <v>0</v>
      </c>
      <c r="H52" s="6">
        <v>0</v>
      </c>
      <c r="I52" s="6"/>
      <c r="J52" s="6">
        <v>0</v>
      </c>
      <c r="K52" s="6">
        <f t="shared" si="7"/>
        <v>611</v>
      </c>
      <c r="L52" s="49"/>
    </row>
    <row r="53" spans="1:12" x14ac:dyDescent="0.25">
      <c r="A53" s="15" t="s">
        <v>12</v>
      </c>
      <c r="B53" s="6">
        <v>125</v>
      </c>
      <c r="C53" s="6">
        <v>604</v>
      </c>
      <c r="D53" s="6"/>
      <c r="E53" s="6">
        <v>2</v>
      </c>
      <c r="F53" s="6">
        <v>0</v>
      </c>
      <c r="G53" s="6">
        <v>-95</v>
      </c>
      <c r="H53" s="6">
        <v>135</v>
      </c>
      <c r="I53" s="6"/>
      <c r="J53" s="6">
        <v>-60</v>
      </c>
      <c r="K53" s="6">
        <f t="shared" si="7"/>
        <v>711</v>
      </c>
      <c r="L53" s="49"/>
    </row>
    <row r="54" spans="1:12" x14ac:dyDescent="0.25">
      <c r="A54" s="15" t="s">
        <v>13</v>
      </c>
      <c r="B54" s="6">
        <v>163</v>
      </c>
      <c r="C54" s="6">
        <v>2105</v>
      </c>
      <c r="D54" s="6"/>
      <c r="E54" s="6">
        <v>82</v>
      </c>
      <c r="F54" s="6">
        <v>20</v>
      </c>
      <c r="G54" s="6">
        <v>256</v>
      </c>
      <c r="H54" s="6">
        <v>2</v>
      </c>
      <c r="I54" s="6"/>
      <c r="J54" s="6">
        <v>0</v>
      </c>
      <c r="K54" s="6">
        <f t="shared" si="7"/>
        <v>2628</v>
      </c>
      <c r="L54" s="49"/>
    </row>
    <row r="55" spans="1:12" x14ac:dyDescent="0.25">
      <c r="A55" s="15" t="s">
        <v>14</v>
      </c>
      <c r="B55" s="6">
        <v>0</v>
      </c>
      <c r="C55" s="6">
        <v>0</v>
      </c>
      <c r="D55" s="6"/>
      <c r="E55" s="6">
        <v>0</v>
      </c>
      <c r="F55" s="6">
        <v>7</v>
      </c>
      <c r="G55" s="6">
        <v>0</v>
      </c>
      <c r="H55" s="6">
        <v>20</v>
      </c>
      <c r="I55" s="6"/>
      <c r="J55" s="6">
        <v>51</v>
      </c>
      <c r="K55" s="6">
        <f t="shared" si="7"/>
        <v>78</v>
      </c>
      <c r="L55" s="49"/>
    </row>
    <row r="56" spans="1:12" x14ac:dyDescent="0.25">
      <c r="A56" s="44" t="s">
        <v>85</v>
      </c>
      <c r="B56" s="41">
        <f>SUM(B43:B55)</f>
        <v>5938</v>
      </c>
      <c r="C56" s="41">
        <f t="shared" ref="C56:K56" si="8">SUM(C43:C55)</f>
        <v>44973</v>
      </c>
      <c r="D56" s="40"/>
      <c r="E56" s="41">
        <f t="shared" si="8"/>
        <v>1308</v>
      </c>
      <c r="F56" s="41">
        <f t="shared" si="8"/>
        <v>81</v>
      </c>
      <c r="G56" s="41">
        <f t="shared" si="8"/>
        <v>3433</v>
      </c>
      <c r="H56" s="41">
        <f t="shared" si="8"/>
        <v>172</v>
      </c>
      <c r="I56" s="40"/>
      <c r="J56" s="41">
        <f t="shared" si="8"/>
        <v>-2572</v>
      </c>
      <c r="K56" s="41">
        <f t="shared" si="8"/>
        <v>53333</v>
      </c>
      <c r="L56" s="49"/>
    </row>
    <row r="57" spans="1:12" x14ac:dyDescent="0.25">
      <c r="D57" s="106"/>
      <c r="I57" s="106"/>
      <c r="L57" s="16"/>
    </row>
    <row r="58" spans="1:12" x14ac:dyDescent="0.25">
      <c r="A58" s="45" t="s">
        <v>86</v>
      </c>
      <c r="B58" s="6">
        <v>1130</v>
      </c>
      <c r="C58" s="6">
        <v>3669</v>
      </c>
      <c r="D58" s="6"/>
      <c r="E58" s="6">
        <v>82</v>
      </c>
      <c r="F58" s="6">
        <v>53</v>
      </c>
      <c r="G58" s="6">
        <v>-655</v>
      </c>
      <c r="H58" s="6">
        <v>0</v>
      </c>
      <c r="I58" s="6"/>
      <c r="J58" s="6">
        <v>12</v>
      </c>
      <c r="K58" s="6">
        <f t="shared" ref="K58:K59" si="9">SUM(B58:J58)</f>
        <v>4291</v>
      </c>
      <c r="L58" s="16"/>
    </row>
    <row r="59" spans="1:12" x14ac:dyDescent="0.25">
      <c r="A59" s="45" t="s">
        <v>24</v>
      </c>
      <c r="B59" s="6">
        <v>0</v>
      </c>
      <c r="C59" s="6">
        <v>9</v>
      </c>
      <c r="D59" s="6"/>
      <c r="E59" s="6">
        <v>0</v>
      </c>
      <c r="F59" s="6">
        <v>0</v>
      </c>
      <c r="G59" s="6">
        <v>0</v>
      </c>
      <c r="H59" s="6">
        <v>-16</v>
      </c>
      <c r="I59" s="6"/>
      <c r="J59" s="6">
        <v>-9</v>
      </c>
      <c r="K59" s="6">
        <f t="shared" si="9"/>
        <v>-16</v>
      </c>
      <c r="L59" s="16"/>
    </row>
    <row r="60" spans="1:12" x14ac:dyDescent="0.25">
      <c r="A60" s="46" t="s">
        <v>25</v>
      </c>
      <c r="B60" s="41">
        <f>SUM(B58:B59)</f>
        <v>1130</v>
      </c>
      <c r="C60" s="41">
        <f t="shared" ref="C60:K60" si="10">SUM(C58:C59)</f>
        <v>3678</v>
      </c>
      <c r="D60" s="40"/>
      <c r="E60" s="41">
        <f t="shared" si="10"/>
        <v>82</v>
      </c>
      <c r="F60" s="41">
        <f t="shared" si="10"/>
        <v>53</v>
      </c>
      <c r="G60" s="41">
        <f t="shared" si="10"/>
        <v>-655</v>
      </c>
      <c r="H60" s="41">
        <f t="shared" si="10"/>
        <v>-16</v>
      </c>
      <c r="I60" s="40"/>
      <c r="J60" s="41">
        <f t="shared" si="10"/>
        <v>3</v>
      </c>
      <c r="K60" s="41">
        <f t="shared" si="10"/>
        <v>4275</v>
      </c>
      <c r="L60" s="16"/>
    </row>
    <row r="61" spans="1:12" x14ac:dyDescent="0.25">
      <c r="A61" s="47"/>
      <c r="B61" s="6"/>
      <c r="C61" s="6"/>
      <c r="D61" s="6"/>
      <c r="E61" s="6"/>
      <c r="F61" s="6"/>
      <c r="G61" s="6"/>
      <c r="H61" s="6"/>
      <c r="I61" s="6"/>
      <c r="J61" s="6"/>
      <c r="K61" s="6"/>
      <c r="L61" s="16"/>
    </row>
    <row r="62" spans="1:12" x14ac:dyDescent="0.25">
      <c r="A62" s="15" t="s">
        <v>26</v>
      </c>
      <c r="B62" s="6">
        <v>15</v>
      </c>
      <c r="C62" s="6">
        <v>0</v>
      </c>
      <c r="D62" s="6"/>
      <c r="E62" s="6">
        <v>0</v>
      </c>
      <c r="F62" s="6">
        <v>0</v>
      </c>
      <c r="G62" s="6">
        <v>497</v>
      </c>
      <c r="H62" s="6">
        <v>0</v>
      </c>
      <c r="I62" s="6"/>
      <c r="J62" s="6">
        <v>-15</v>
      </c>
      <c r="K62" s="6">
        <f t="shared" ref="K62:K73" si="11">SUM(B62:J62)</f>
        <v>497</v>
      </c>
      <c r="L62" s="16"/>
    </row>
    <row r="63" spans="1:12" x14ac:dyDescent="0.25">
      <c r="A63" s="15" t="s">
        <v>27</v>
      </c>
      <c r="B63" s="6">
        <v>4513</v>
      </c>
      <c r="C63" s="6">
        <v>28201</v>
      </c>
      <c r="D63" s="6"/>
      <c r="E63" s="6">
        <v>0</v>
      </c>
      <c r="F63" s="6">
        <v>0</v>
      </c>
      <c r="G63" s="6">
        <v>0</v>
      </c>
      <c r="H63" s="6">
        <v>0</v>
      </c>
      <c r="I63" s="6"/>
      <c r="J63" s="6">
        <v>-2141</v>
      </c>
      <c r="K63" s="6">
        <f t="shared" si="11"/>
        <v>30573</v>
      </c>
      <c r="L63" s="16"/>
    </row>
    <row r="64" spans="1:12" x14ac:dyDescent="0.25">
      <c r="A64" s="15" t="s">
        <v>28</v>
      </c>
      <c r="B64" s="6">
        <v>0</v>
      </c>
      <c r="C64" s="6">
        <v>9997</v>
      </c>
      <c r="D64" s="6"/>
      <c r="E64" s="6">
        <v>0</v>
      </c>
      <c r="F64" s="6">
        <v>0</v>
      </c>
      <c r="G64" s="6">
        <v>0</v>
      </c>
      <c r="H64" s="6">
        <v>0</v>
      </c>
      <c r="I64" s="6"/>
      <c r="J64" s="6">
        <v>0</v>
      </c>
      <c r="K64" s="6">
        <f t="shared" si="11"/>
        <v>9997</v>
      </c>
      <c r="L64" s="16"/>
    </row>
    <row r="65" spans="1:12" x14ac:dyDescent="0.25">
      <c r="A65" s="15" t="s">
        <v>29</v>
      </c>
      <c r="B65" s="6">
        <v>0</v>
      </c>
      <c r="C65" s="6">
        <v>15</v>
      </c>
      <c r="D65" s="6"/>
      <c r="E65" s="6">
        <v>0</v>
      </c>
      <c r="F65" s="6">
        <v>2</v>
      </c>
      <c r="G65" s="6">
        <v>2945</v>
      </c>
      <c r="H65" s="6">
        <v>0</v>
      </c>
      <c r="I65" s="6"/>
      <c r="J65" s="6">
        <v>0</v>
      </c>
      <c r="K65" s="6">
        <f t="shared" si="11"/>
        <v>2962</v>
      </c>
      <c r="L65" s="16"/>
    </row>
    <row r="66" spans="1:12" x14ac:dyDescent="0.25">
      <c r="A66" s="15" t="s">
        <v>30</v>
      </c>
      <c r="B66" s="6">
        <v>0</v>
      </c>
      <c r="C66" s="6">
        <v>24</v>
      </c>
      <c r="D66" s="6"/>
      <c r="E66" s="6">
        <v>2</v>
      </c>
      <c r="F66" s="6">
        <v>1</v>
      </c>
      <c r="G66" s="6">
        <v>23</v>
      </c>
      <c r="H66" s="6">
        <v>0</v>
      </c>
      <c r="I66" s="6"/>
      <c r="J66" s="6">
        <v>0</v>
      </c>
      <c r="K66" s="6">
        <f t="shared" si="11"/>
        <v>50</v>
      </c>
      <c r="L66" s="16"/>
    </row>
    <row r="67" spans="1:12" x14ac:dyDescent="0.25">
      <c r="A67" s="15" t="s">
        <v>31</v>
      </c>
      <c r="B67" s="6">
        <v>2</v>
      </c>
      <c r="C67" s="6">
        <v>44</v>
      </c>
      <c r="D67" s="6"/>
      <c r="E67" s="6">
        <v>0</v>
      </c>
      <c r="F67" s="6">
        <v>1</v>
      </c>
      <c r="G67" s="6">
        <v>20</v>
      </c>
      <c r="H67" s="6">
        <v>8</v>
      </c>
      <c r="I67" s="6"/>
      <c r="J67" s="6">
        <v>-20</v>
      </c>
      <c r="K67" s="6">
        <f t="shared" si="11"/>
        <v>55</v>
      </c>
      <c r="L67" s="16"/>
    </row>
    <row r="68" spans="1:12" x14ac:dyDescent="0.25">
      <c r="A68" s="15" t="s">
        <v>9</v>
      </c>
      <c r="B68" s="6">
        <v>0</v>
      </c>
      <c r="C68" s="6">
        <v>377</v>
      </c>
      <c r="D68" s="6"/>
      <c r="E68" s="6">
        <v>0</v>
      </c>
      <c r="F68" s="6">
        <v>0</v>
      </c>
      <c r="G68" s="6">
        <v>0</v>
      </c>
      <c r="H68" s="6">
        <v>0</v>
      </c>
      <c r="I68" s="6"/>
      <c r="J68" s="6">
        <v>0</v>
      </c>
      <c r="K68" s="6">
        <f t="shared" si="11"/>
        <v>377</v>
      </c>
      <c r="L68" s="16"/>
    </row>
    <row r="69" spans="1:12" x14ac:dyDescent="0.25">
      <c r="A69" s="15" t="s">
        <v>32</v>
      </c>
      <c r="B69" s="6">
        <v>72</v>
      </c>
      <c r="C69" s="6">
        <v>-507</v>
      </c>
      <c r="D69" s="6"/>
      <c r="E69" s="6">
        <v>0</v>
      </c>
      <c r="F69" s="6">
        <v>-1</v>
      </c>
      <c r="G69" s="6">
        <v>437</v>
      </c>
      <c r="H69" s="6">
        <v>0</v>
      </c>
      <c r="I69" s="6"/>
      <c r="J69" s="6">
        <v>-1</v>
      </c>
      <c r="K69" s="6">
        <f t="shared" si="11"/>
        <v>0</v>
      </c>
      <c r="L69" s="16"/>
    </row>
    <row r="70" spans="1:12" x14ac:dyDescent="0.25">
      <c r="A70" s="15" t="s">
        <v>33</v>
      </c>
      <c r="B70" s="6">
        <v>87</v>
      </c>
      <c r="C70" s="6">
        <v>856</v>
      </c>
      <c r="D70" s="6"/>
      <c r="E70" s="6">
        <v>1170</v>
      </c>
      <c r="F70" s="6">
        <v>7</v>
      </c>
      <c r="G70" s="6">
        <v>-1</v>
      </c>
      <c r="H70" s="6">
        <v>0</v>
      </c>
      <c r="I70" s="6"/>
      <c r="J70" s="6">
        <v>-380</v>
      </c>
      <c r="K70" s="6">
        <f t="shared" si="11"/>
        <v>1739</v>
      </c>
      <c r="L70" s="16"/>
    </row>
    <row r="71" spans="1:12" x14ac:dyDescent="0.25">
      <c r="A71" s="15" t="s">
        <v>34</v>
      </c>
      <c r="B71" s="6">
        <v>0</v>
      </c>
      <c r="C71" s="6">
        <v>1803</v>
      </c>
      <c r="D71" s="6"/>
      <c r="E71" s="6">
        <v>0</v>
      </c>
      <c r="F71" s="6">
        <v>1</v>
      </c>
      <c r="G71" s="6">
        <v>0</v>
      </c>
      <c r="H71" s="6">
        <v>0</v>
      </c>
      <c r="I71" s="6"/>
      <c r="J71" s="6">
        <v>0</v>
      </c>
      <c r="K71" s="6">
        <f t="shared" si="11"/>
        <v>1804</v>
      </c>
      <c r="L71" s="16"/>
    </row>
    <row r="72" spans="1:12" x14ac:dyDescent="0.25">
      <c r="A72" s="15" t="s">
        <v>35</v>
      </c>
      <c r="B72" s="6">
        <v>119</v>
      </c>
      <c r="C72" s="6">
        <v>485</v>
      </c>
      <c r="D72" s="6"/>
      <c r="E72" s="6">
        <v>54</v>
      </c>
      <c r="F72" s="6">
        <v>12</v>
      </c>
      <c r="G72" s="6">
        <v>167</v>
      </c>
      <c r="H72" s="6">
        <v>147</v>
      </c>
      <c r="I72" s="6"/>
      <c r="J72" s="6">
        <v>-18</v>
      </c>
      <c r="K72" s="6">
        <f t="shared" si="11"/>
        <v>966</v>
      </c>
      <c r="L72" s="16"/>
    </row>
    <row r="73" spans="1:12" x14ac:dyDescent="0.25">
      <c r="A73" s="15" t="s">
        <v>36</v>
      </c>
      <c r="B73" s="6">
        <v>0</v>
      </c>
      <c r="C73" s="6">
        <v>0</v>
      </c>
      <c r="D73" s="6"/>
      <c r="E73" s="6">
        <v>0</v>
      </c>
      <c r="F73" s="6">
        <v>5</v>
      </c>
      <c r="G73" s="6">
        <v>0</v>
      </c>
      <c r="H73" s="6">
        <v>33</v>
      </c>
      <c r="I73" s="6"/>
      <c r="J73" s="6">
        <v>0</v>
      </c>
      <c r="K73" s="6">
        <f t="shared" si="11"/>
        <v>38</v>
      </c>
      <c r="L73" s="16"/>
    </row>
    <row r="74" spans="1:12" x14ac:dyDescent="0.25">
      <c r="A74" s="46" t="s">
        <v>37</v>
      </c>
      <c r="B74" s="41">
        <f>SUM(B62:B73)</f>
        <v>4808</v>
      </c>
      <c r="C74" s="41">
        <f t="shared" ref="C74:K74" si="12">SUM(C62:C73)</f>
        <v>41295</v>
      </c>
      <c r="D74" s="40"/>
      <c r="E74" s="41">
        <f t="shared" si="12"/>
        <v>1226</v>
      </c>
      <c r="F74" s="41">
        <f t="shared" si="12"/>
        <v>28</v>
      </c>
      <c r="G74" s="41">
        <f t="shared" si="12"/>
        <v>4088</v>
      </c>
      <c r="H74" s="41">
        <f t="shared" si="12"/>
        <v>188</v>
      </c>
      <c r="I74" s="40"/>
      <c r="J74" s="41">
        <f t="shared" si="12"/>
        <v>-2575</v>
      </c>
      <c r="K74" s="41">
        <f t="shared" si="12"/>
        <v>49058</v>
      </c>
      <c r="L74" s="16"/>
    </row>
    <row r="75" spans="1:12" ht="15.75" thickBot="1" x14ac:dyDescent="0.3">
      <c r="A75" s="46"/>
      <c r="B75" s="6"/>
      <c r="C75" s="6"/>
      <c r="D75" s="6"/>
      <c r="E75" s="6"/>
      <c r="F75" s="6"/>
      <c r="G75" s="6"/>
      <c r="H75" s="6"/>
      <c r="I75" s="6"/>
      <c r="J75" s="6"/>
      <c r="K75" s="6"/>
      <c r="L75" s="16"/>
    </row>
    <row r="76" spans="1:12" ht="15.75" thickTop="1" x14ac:dyDescent="0.25">
      <c r="A76" s="87" t="s">
        <v>38</v>
      </c>
      <c r="B76" s="84">
        <f>B60+B74</f>
        <v>5938</v>
      </c>
      <c r="C76" s="84">
        <f t="shared" ref="C76:K76" si="13">C60+C74</f>
        <v>44973</v>
      </c>
      <c r="D76" s="40"/>
      <c r="E76" s="84">
        <f t="shared" si="13"/>
        <v>1308</v>
      </c>
      <c r="F76" s="84">
        <f t="shared" si="13"/>
        <v>81</v>
      </c>
      <c r="G76" s="84">
        <f t="shared" si="13"/>
        <v>3433</v>
      </c>
      <c r="H76" s="84">
        <f t="shared" si="13"/>
        <v>172</v>
      </c>
      <c r="I76" s="40"/>
      <c r="J76" s="84">
        <f t="shared" si="13"/>
        <v>-2572</v>
      </c>
      <c r="K76" s="84">
        <f t="shared" si="13"/>
        <v>53333</v>
      </c>
      <c r="L76" s="16"/>
    </row>
    <row r="77" spans="1:12" x14ac:dyDescent="0.25">
      <c r="L77" s="16"/>
    </row>
    <row r="78" spans="1:12" x14ac:dyDescent="0.25">
      <c r="L78" s="16"/>
    </row>
    <row r="79" spans="1:12" x14ac:dyDescent="0.25">
      <c r="L79" s="16"/>
    </row>
    <row r="80" spans="1:12" x14ac:dyDescent="0.25">
      <c r="L80" s="16"/>
    </row>
    <row r="81" spans="12:12" x14ac:dyDescent="0.25">
      <c r="L81" s="49"/>
    </row>
  </sheetData>
  <mergeCells count="4">
    <mergeCell ref="B2:C2"/>
    <mergeCell ref="E2:H2"/>
    <mergeCell ref="B40:C40"/>
    <mergeCell ref="E40:H4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showGridLines="0" zoomScale="98" zoomScaleNormal="98" workbookViewId="0"/>
  </sheetViews>
  <sheetFormatPr defaultRowHeight="15" x14ac:dyDescent="0.25"/>
  <cols>
    <col min="1" max="1" width="55.42578125" customWidth="1"/>
    <col min="4" max="4" width="1.140625" customWidth="1"/>
    <col min="9" max="9" width="1.140625" customWidth="1"/>
  </cols>
  <sheetData>
    <row r="1" spans="1:11" x14ac:dyDescent="0.25">
      <c r="D1" s="7"/>
      <c r="I1" s="7"/>
    </row>
    <row r="2" spans="1:11" x14ac:dyDescent="0.25">
      <c r="A2" s="16"/>
      <c r="B2" s="112" t="s">
        <v>75</v>
      </c>
      <c r="C2" s="112"/>
      <c r="D2" s="103"/>
      <c r="E2" s="112" t="s">
        <v>76</v>
      </c>
      <c r="F2" s="112"/>
      <c r="G2" s="112"/>
      <c r="H2" s="112"/>
      <c r="I2" s="103"/>
      <c r="J2" s="16"/>
      <c r="K2" s="16"/>
    </row>
    <row r="3" spans="1:11" ht="61.5" x14ac:dyDescent="0.25">
      <c r="A3" s="88" t="s">
        <v>111</v>
      </c>
      <c r="B3" s="86" t="s">
        <v>77</v>
      </c>
      <c r="C3" s="86" t="s">
        <v>78</v>
      </c>
      <c r="D3" s="105"/>
      <c r="E3" s="86" t="s">
        <v>79</v>
      </c>
      <c r="F3" s="86" t="s">
        <v>80</v>
      </c>
      <c r="G3" s="86" t="s">
        <v>81</v>
      </c>
      <c r="H3" s="86" t="s">
        <v>82</v>
      </c>
      <c r="I3" s="105"/>
      <c r="J3" s="86" t="s">
        <v>83</v>
      </c>
      <c r="K3" s="86" t="s">
        <v>84</v>
      </c>
    </row>
    <row r="4" spans="1:11" x14ac:dyDescent="0.25">
      <c r="A4" s="51" t="s">
        <v>39</v>
      </c>
      <c r="B4" s="65"/>
      <c r="C4" s="65"/>
      <c r="D4" s="91"/>
      <c r="E4" s="65"/>
      <c r="F4" s="98"/>
      <c r="G4" s="65"/>
      <c r="H4" s="65"/>
      <c r="I4" s="91"/>
      <c r="J4" s="98"/>
      <c r="K4" s="65"/>
    </row>
    <row r="5" spans="1:11" x14ac:dyDescent="0.25">
      <c r="A5" s="39"/>
      <c r="B5" s="91"/>
      <c r="C5" s="91"/>
      <c r="D5" s="92"/>
      <c r="E5" s="91"/>
      <c r="F5" s="91"/>
      <c r="G5" s="91"/>
      <c r="H5" s="91"/>
      <c r="I5" s="92"/>
      <c r="J5" s="91"/>
      <c r="K5" s="91"/>
    </row>
    <row r="6" spans="1:11" x14ac:dyDescent="0.25">
      <c r="A6" s="16" t="s">
        <v>40</v>
      </c>
      <c r="B6" s="99">
        <v>1396</v>
      </c>
      <c r="C6" s="99">
        <v>1338</v>
      </c>
      <c r="D6" s="92"/>
      <c r="E6" s="99">
        <v>0</v>
      </c>
      <c r="F6" s="99">
        <v>0</v>
      </c>
      <c r="G6" s="99">
        <v>0</v>
      </c>
      <c r="H6" s="99">
        <v>0</v>
      </c>
      <c r="I6" s="92"/>
      <c r="J6" s="99">
        <v>-67</v>
      </c>
      <c r="K6" s="99">
        <f>SUM(B6:J6)</f>
        <v>2667</v>
      </c>
    </row>
    <row r="7" spans="1:11" x14ac:dyDescent="0.25">
      <c r="A7" s="16" t="s">
        <v>41</v>
      </c>
      <c r="B7" s="99">
        <v>-187</v>
      </c>
      <c r="C7" s="99">
        <v>0</v>
      </c>
      <c r="D7" s="92"/>
      <c r="E7" s="99">
        <v>0</v>
      </c>
      <c r="F7" s="99">
        <v>0</v>
      </c>
      <c r="G7" s="99">
        <v>0</v>
      </c>
      <c r="H7" s="99">
        <v>0</v>
      </c>
      <c r="I7" s="92"/>
      <c r="J7" s="99">
        <v>0</v>
      </c>
      <c r="K7" s="99">
        <f>SUM(B7:J7)</f>
        <v>-187</v>
      </c>
    </row>
    <row r="8" spans="1:11" x14ac:dyDescent="0.25">
      <c r="A8" s="12" t="s">
        <v>42</v>
      </c>
      <c r="B8" s="100">
        <f>SUM(B6:B7)</f>
        <v>1209</v>
      </c>
      <c r="C8" s="100">
        <f t="shared" ref="C8:K8" si="0">SUM(C6:C7)</f>
        <v>1338</v>
      </c>
      <c r="D8" s="92"/>
      <c r="E8" s="100">
        <f t="shared" si="0"/>
        <v>0</v>
      </c>
      <c r="F8" s="100">
        <f t="shared" si="0"/>
        <v>0</v>
      </c>
      <c r="G8" s="100">
        <f t="shared" si="0"/>
        <v>0</v>
      </c>
      <c r="H8" s="100">
        <f t="shared" si="0"/>
        <v>0</v>
      </c>
      <c r="I8" s="92"/>
      <c r="J8" s="100">
        <f t="shared" si="0"/>
        <v>-67</v>
      </c>
      <c r="K8" s="100">
        <f t="shared" si="0"/>
        <v>2480</v>
      </c>
    </row>
    <row r="9" spans="1:11" x14ac:dyDescent="0.25">
      <c r="A9" s="26" t="s">
        <v>43</v>
      </c>
      <c r="B9" s="99">
        <v>-61</v>
      </c>
      <c r="C9" s="99">
        <v>0</v>
      </c>
      <c r="D9" s="92"/>
      <c r="E9" s="99">
        <v>0</v>
      </c>
      <c r="F9" s="99">
        <v>0</v>
      </c>
      <c r="G9" s="99">
        <v>0</v>
      </c>
      <c r="H9" s="99">
        <v>0</v>
      </c>
      <c r="I9" s="92"/>
      <c r="J9" s="99">
        <v>0</v>
      </c>
      <c r="K9" s="99">
        <f>SUM(B9:J9)</f>
        <v>-61</v>
      </c>
    </row>
    <row r="10" spans="1:11" x14ac:dyDescent="0.25">
      <c r="A10" s="12" t="s">
        <v>44</v>
      </c>
      <c r="B10" s="100">
        <f>SUM(B8:B9)</f>
        <v>1148</v>
      </c>
      <c r="C10" s="100">
        <f t="shared" ref="C10:K10" si="1">SUM(C8:C9)</f>
        <v>1338</v>
      </c>
      <c r="D10" s="92"/>
      <c r="E10" s="100">
        <f t="shared" si="1"/>
        <v>0</v>
      </c>
      <c r="F10" s="100">
        <f t="shared" si="1"/>
        <v>0</v>
      </c>
      <c r="G10" s="100">
        <f t="shared" si="1"/>
        <v>0</v>
      </c>
      <c r="H10" s="100">
        <f t="shared" si="1"/>
        <v>0</v>
      </c>
      <c r="I10" s="92"/>
      <c r="J10" s="100">
        <f t="shared" si="1"/>
        <v>-67</v>
      </c>
      <c r="K10" s="100">
        <f t="shared" si="1"/>
        <v>2419</v>
      </c>
    </row>
    <row r="11" spans="1:11" x14ac:dyDescent="0.25">
      <c r="A11" s="26"/>
      <c r="B11" s="99"/>
      <c r="C11" s="99"/>
      <c r="D11" s="92"/>
      <c r="E11" s="99"/>
      <c r="F11" s="99"/>
      <c r="G11" s="99"/>
      <c r="H11" s="99"/>
      <c r="I11" s="92"/>
      <c r="J11" s="99"/>
      <c r="K11" s="99"/>
    </row>
    <row r="12" spans="1:11" x14ac:dyDescent="0.25">
      <c r="A12" s="26" t="s">
        <v>45</v>
      </c>
      <c r="B12" s="99">
        <v>61</v>
      </c>
      <c r="C12" s="99">
        <v>574</v>
      </c>
      <c r="D12" s="92"/>
      <c r="E12" s="99">
        <v>59</v>
      </c>
      <c r="F12" s="99">
        <v>0</v>
      </c>
      <c r="G12" s="99">
        <v>5</v>
      </c>
      <c r="H12" s="99">
        <v>0</v>
      </c>
      <c r="I12" s="92"/>
      <c r="J12" s="99">
        <v>-12</v>
      </c>
      <c r="K12" s="99">
        <f t="shared" ref="K12:K18" si="2">SUM(B12:J12)</f>
        <v>687</v>
      </c>
    </row>
    <row r="13" spans="1:11" x14ac:dyDescent="0.25">
      <c r="A13" s="16" t="s">
        <v>46</v>
      </c>
      <c r="B13" s="99">
        <v>21</v>
      </c>
      <c r="C13" s="99">
        <v>234</v>
      </c>
      <c r="D13" s="92"/>
      <c r="E13" s="99">
        <v>5</v>
      </c>
      <c r="F13" s="99">
        <v>0</v>
      </c>
      <c r="G13" s="99">
        <v>0</v>
      </c>
      <c r="H13" s="99">
        <v>0</v>
      </c>
      <c r="I13" s="92"/>
      <c r="J13" s="99">
        <v>-40</v>
      </c>
      <c r="K13" s="99">
        <f t="shared" si="2"/>
        <v>220</v>
      </c>
    </row>
    <row r="14" spans="1:11" x14ac:dyDescent="0.25">
      <c r="A14" s="16" t="s">
        <v>47</v>
      </c>
      <c r="B14" s="99">
        <v>5</v>
      </c>
      <c r="C14" s="99">
        <v>-12</v>
      </c>
      <c r="D14" s="92"/>
      <c r="E14" s="99">
        <v>0</v>
      </c>
      <c r="F14" s="99">
        <v>0</v>
      </c>
      <c r="G14" s="99">
        <v>0</v>
      </c>
      <c r="H14" s="99">
        <v>0</v>
      </c>
      <c r="I14" s="92"/>
      <c r="J14" s="99">
        <v>3</v>
      </c>
      <c r="K14" s="99">
        <f t="shared" si="2"/>
        <v>-4</v>
      </c>
    </row>
    <row r="15" spans="1:11" x14ac:dyDescent="0.25">
      <c r="A15" s="26" t="s">
        <v>48</v>
      </c>
      <c r="B15" s="99">
        <v>0</v>
      </c>
      <c r="C15" s="99">
        <v>-122</v>
      </c>
      <c r="D15" s="92"/>
      <c r="E15" s="99">
        <v>0</v>
      </c>
      <c r="F15" s="99">
        <v>0</v>
      </c>
      <c r="G15" s="99">
        <v>0</v>
      </c>
      <c r="H15" s="99">
        <v>0</v>
      </c>
      <c r="I15" s="92"/>
      <c r="J15" s="99">
        <v>1</v>
      </c>
      <c r="K15" s="99">
        <f t="shared" si="2"/>
        <v>-121</v>
      </c>
    </row>
    <row r="16" spans="1:11" x14ac:dyDescent="0.25">
      <c r="A16" s="26" t="s">
        <v>49</v>
      </c>
      <c r="B16" s="99">
        <v>20</v>
      </c>
      <c r="C16" s="99">
        <v>0</v>
      </c>
      <c r="D16" s="92"/>
      <c r="E16" s="99">
        <v>0</v>
      </c>
      <c r="F16" s="99">
        <v>23</v>
      </c>
      <c r="G16" s="99">
        <v>0</v>
      </c>
      <c r="H16" s="99">
        <v>0</v>
      </c>
      <c r="I16" s="92"/>
      <c r="J16" s="99">
        <v>-8</v>
      </c>
      <c r="K16" s="99">
        <f t="shared" si="2"/>
        <v>35</v>
      </c>
    </row>
    <row r="17" spans="1:11" x14ac:dyDescent="0.25">
      <c r="A17" s="26" t="s">
        <v>50</v>
      </c>
      <c r="B17" s="99">
        <v>1</v>
      </c>
      <c r="C17" s="99">
        <v>16</v>
      </c>
      <c r="D17" s="92"/>
      <c r="E17" s="99">
        <v>0</v>
      </c>
      <c r="F17" s="99">
        <v>4</v>
      </c>
      <c r="G17" s="99">
        <v>108</v>
      </c>
      <c r="H17" s="99">
        <v>6</v>
      </c>
      <c r="I17" s="92"/>
      <c r="J17" s="99">
        <v>0</v>
      </c>
      <c r="K17" s="99">
        <f t="shared" si="2"/>
        <v>135</v>
      </c>
    </row>
    <row r="18" spans="1:11" x14ac:dyDescent="0.25">
      <c r="A18" s="15" t="s">
        <v>51</v>
      </c>
      <c r="B18" s="99">
        <v>0</v>
      </c>
      <c r="C18" s="99">
        <v>2</v>
      </c>
      <c r="D18" s="93"/>
      <c r="E18" s="99">
        <v>0</v>
      </c>
      <c r="F18" s="99">
        <v>0</v>
      </c>
      <c r="G18" s="99">
        <v>0</v>
      </c>
      <c r="H18" s="99">
        <v>0</v>
      </c>
      <c r="I18" s="93"/>
      <c r="J18" s="99">
        <v>0</v>
      </c>
      <c r="K18" s="99">
        <f t="shared" si="2"/>
        <v>2</v>
      </c>
    </row>
    <row r="19" spans="1:11" x14ac:dyDescent="0.25">
      <c r="A19" s="12" t="s">
        <v>52</v>
      </c>
      <c r="B19" s="100">
        <f>SUM(B12:B18)</f>
        <v>108</v>
      </c>
      <c r="C19" s="100">
        <f t="shared" ref="C19:K19" si="3">SUM(C12:C18)</f>
        <v>692</v>
      </c>
      <c r="D19" s="94"/>
      <c r="E19" s="100">
        <f t="shared" si="3"/>
        <v>64</v>
      </c>
      <c r="F19" s="100">
        <f t="shared" si="3"/>
        <v>27</v>
      </c>
      <c r="G19" s="100">
        <f t="shared" si="3"/>
        <v>113</v>
      </c>
      <c r="H19" s="100">
        <f t="shared" si="3"/>
        <v>6</v>
      </c>
      <c r="I19" s="94"/>
      <c r="J19" s="100">
        <f t="shared" si="3"/>
        <v>-56</v>
      </c>
      <c r="K19" s="100">
        <f t="shared" si="3"/>
        <v>954</v>
      </c>
    </row>
    <row r="20" spans="1:11" x14ac:dyDescent="0.25">
      <c r="A20" s="26"/>
      <c r="B20" s="99"/>
      <c r="C20" s="99"/>
      <c r="D20" s="92"/>
      <c r="E20" s="99"/>
      <c r="F20" s="99"/>
      <c r="G20" s="99"/>
      <c r="H20" s="99"/>
      <c r="I20" s="92"/>
      <c r="J20" s="99"/>
      <c r="K20" s="99"/>
    </row>
    <row r="21" spans="1:11" x14ac:dyDescent="0.25">
      <c r="A21" s="26" t="s">
        <v>87</v>
      </c>
      <c r="B21" s="99">
        <v>-918</v>
      </c>
      <c r="C21" s="99">
        <v>-1489</v>
      </c>
      <c r="D21" s="92"/>
      <c r="E21" s="99">
        <v>0</v>
      </c>
      <c r="F21" s="99">
        <v>0</v>
      </c>
      <c r="G21" s="99">
        <v>0</v>
      </c>
      <c r="H21" s="99">
        <v>0</v>
      </c>
      <c r="I21" s="92"/>
      <c r="J21" s="99">
        <v>130</v>
      </c>
      <c r="K21" s="99">
        <f t="shared" ref="K21:K22" si="4">SUM(B21:J21)</f>
        <v>-2277</v>
      </c>
    </row>
    <row r="22" spans="1:11" x14ac:dyDescent="0.25">
      <c r="A22" s="26" t="s">
        <v>54</v>
      </c>
      <c r="B22" s="99">
        <v>40</v>
      </c>
      <c r="C22" s="99">
        <v>2</v>
      </c>
      <c r="D22" s="96"/>
      <c r="E22" s="99">
        <v>0</v>
      </c>
      <c r="F22" s="99">
        <v>0</v>
      </c>
      <c r="G22" s="99">
        <v>0</v>
      </c>
      <c r="H22" s="99">
        <v>0</v>
      </c>
      <c r="I22" s="93"/>
      <c r="J22" s="99">
        <v>0</v>
      </c>
      <c r="K22" s="99">
        <f t="shared" si="4"/>
        <v>42</v>
      </c>
    </row>
    <row r="23" spans="1:11" x14ac:dyDescent="0.25">
      <c r="A23" s="12" t="s">
        <v>88</v>
      </c>
      <c r="B23" s="100">
        <f>SUM(B21:B22)</f>
        <v>-878</v>
      </c>
      <c r="C23" s="100">
        <f t="shared" ref="C23:K23" si="5">SUM(C21:C22)</f>
        <v>-1487</v>
      </c>
      <c r="D23" s="92"/>
      <c r="E23" s="100">
        <f t="shared" si="5"/>
        <v>0</v>
      </c>
      <c r="F23" s="100">
        <f t="shared" si="5"/>
        <v>0</v>
      </c>
      <c r="G23" s="100">
        <f t="shared" si="5"/>
        <v>0</v>
      </c>
      <c r="H23" s="100">
        <f t="shared" si="5"/>
        <v>0</v>
      </c>
      <c r="I23" s="92"/>
      <c r="J23" s="100">
        <f t="shared" si="5"/>
        <v>130</v>
      </c>
      <c r="K23" s="100">
        <f t="shared" si="5"/>
        <v>-2235</v>
      </c>
    </row>
    <row r="24" spans="1:11" x14ac:dyDescent="0.25">
      <c r="A24" s="26"/>
      <c r="B24" s="99"/>
      <c r="C24" s="99"/>
      <c r="D24" s="92"/>
      <c r="E24" s="99"/>
      <c r="F24" s="99"/>
      <c r="G24" s="99"/>
      <c r="H24" s="99"/>
      <c r="I24" s="92"/>
      <c r="J24" s="99"/>
      <c r="K24" s="99"/>
    </row>
    <row r="25" spans="1:11" x14ac:dyDescent="0.25">
      <c r="A25" s="26" t="s">
        <v>56</v>
      </c>
      <c r="B25" s="99">
        <v>-100</v>
      </c>
      <c r="C25" s="99">
        <v>-101</v>
      </c>
      <c r="D25" s="92"/>
      <c r="E25" s="99">
        <v>-27</v>
      </c>
      <c r="F25" s="99">
        <v>-16</v>
      </c>
      <c r="G25" s="99">
        <v>-47</v>
      </c>
      <c r="H25" s="99">
        <v>-3</v>
      </c>
      <c r="I25" s="92"/>
      <c r="J25" s="99">
        <v>11</v>
      </c>
      <c r="K25" s="99">
        <f t="shared" ref="K25:K30" si="6">SUM(B25:J25)</f>
        <v>-283</v>
      </c>
    </row>
    <row r="26" spans="1:11" x14ac:dyDescent="0.25">
      <c r="A26" s="26" t="s">
        <v>57</v>
      </c>
      <c r="B26" s="99">
        <v>-1</v>
      </c>
      <c r="C26" s="99">
        <v>-2</v>
      </c>
      <c r="D26" s="92"/>
      <c r="E26" s="99">
        <v>0</v>
      </c>
      <c r="F26" s="99">
        <v>0</v>
      </c>
      <c r="G26" s="99">
        <v>0</v>
      </c>
      <c r="H26" s="99">
        <v>0</v>
      </c>
      <c r="I26" s="92"/>
      <c r="J26" s="99">
        <v>0</v>
      </c>
      <c r="K26" s="99">
        <f t="shared" si="6"/>
        <v>-3</v>
      </c>
    </row>
    <row r="27" spans="1:11" x14ac:dyDescent="0.25">
      <c r="A27" s="26" t="s">
        <v>89</v>
      </c>
      <c r="B27" s="99">
        <v>-190</v>
      </c>
      <c r="C27" s="99">
        <v>-9</v>
      </c>
      <c r="D27" s="92"/>
      <c r="E27" s="99">
        <v>0</v>
      </c>
      <c r="F27" s="99">
        <v>0</v>
      </c>
      <c r="G27" s="99">
        <v>0</v>
      </c>
      <c r="H27" s="99">
        <v>0</v>
      </c>
      <c r="I27" s="92"/>
      <c r="J27" s="99">
        <v>8</v>
      </c>
      <c r="K27" s="99">
        <f t="shared" si="6"/>
        <v>-191</v>
      </c>
    </row>
    <row r="28" spans="1:11" x14ac:dyDescent="0.25">
      <c r="A28" s="26" t="s">
        <v>59</v>
      </c>
      <c r="B28" s="99">
        <v>7</v>
      </c>
      <c r="C28" s="99">
        <v>0</v>
      </c>
      <c r="D28" s="92"/>
      <c r="E28" s="99">
        <v>0</v>
      </c>
      <c r="F28" s="99">
        <v>0</v>
      </c>
      <c r="G28" s="99">
        <v>0</v>
      </c>
      <c r="H28" s="99">
        <v>0</v>
      </c>
      <c r="I28" s="92"/>
      <c r="J28" s="99">
        <v>0</v>
      </c>
      <c r="K28" s="99">
        <f t="shared" si="6"/>
        <v>7</v>
      </c>
    </row>
    <row r="29" spans="1:11" x14ac:dyDescent="0.25">
      <c r="A29" s="26" t="s">
        <v>90</v>
      </c>
      <c r="B29" s="99">
        <v>-1</v>
      </c>
      <c r="C29" s="99">
        <v>-81</v>
      </c>
      <c r="D29" s="92"/>
      <c r="E29" s="99">
        <v>-11</v>
      </c>
      <c r="F29" s="99">
        <v>0</v>
      </c>
      <c r="G29" s="99">
        <v>-16</v>
      </c>
      <c r="H29" s="99">
        <v>0</v>
      </c>
      <c r="I29" s="92"/>
      <c r="J29" s="99">
        <v>-30</v>
      </c>
      <c r="K29" s="99">
        <f t="shared" si="6"/>
        <v>-139</v>
      </c>
    </row>
    <row r="30" spans="1:11" x14ac:dyDescent="0.25">
      <c r="A30" s="26" t="s">
        <v>61</v>
      </c>
      <c r="B30" s="99">
        <v>-7</v>
      </c>
      <c r="C30" s="99">
        <v>-19</v>
      </c>
      <c r="D30" s="92"/>
      <c r="E30" s="99">
        <v>-22</v>
      </c>
      <c r="F30" s="99">
        <v>-1</v>
      </c>
      <c r="G30" s="99">
        <v>-9</v>
      </c>
      <c r="H30" s="99">
        <v>-13</v>
      </c>
      <c r="I30" s="92"/>
      <c r="J30" s="99">
        <v>20</v>
      </c>
      <c r="K30" s="99">
        <f t="shared" si="6"/>
        <v>-51</v>
      </c>
    </row>
    <row r="31" spans="1:11" x14ac:dyDescent="0.25">
      <c r="A31" s="12" t="s">
        <v>62</v>
      </c>
      <c r="B31" s="100">
        <f>SUM(B25:B30)</f>
        <v>-292</v>
      </c>
      <c r="C31" s="100">
        <f t="shared" ref="C31:K31" si="7">SUM(C25:C30)</f>
        <v>-212</v>
      </c>
      <c r="D31" s="92"/>
      <c r="E31" s="100">
        <f t="shared" si="7"/>
        <v>-60</v>
      </c>
      <c r="F31" s="100">
        <f t="shared" si="7"/>
        <v>-17</v>
      </c>
      <c r="G31" s="100">
        <f t="shared" si="7"/>
        <v>-72</v>
      </c>
      <c r="H31" s="100">
        <f t="shared" si="7"/>
        <v>-16</v>
      </c>
      <c r="I31" s="92"/>
      <c r="J31" s="100">
        <f t="shared" si="7"/>
        <v>9</v>
      </c>
      <c r="K31" s="100">
        <f t="shared" si="7"/>
        <v>-660</v>
      </c>
    </row>
    <row r="32" spans="1:11" x14ac:dyDescent="0.25">
      <c r="A32" s="26"/>
      <c r="B32" s="99"/>
      <c r="C32" s="99"/>
      <c r="D32" s="92"/>
      <c r="E32" s="99"/>
      <c r="F32" s="99"/>
      <c r="G32" s="99"/>
      <c r="H32" s="99"/>
      <c r="I32" s="92"/>
      <c r="J32" s="99"/>
      <c r="K32" s="99"/>
    </row>
    <row r="33" spans="1:11" x14ac:dyDescent="0.25">
      <c r="A33" s="12" t="s">
        <v>63</v>
      </c>
      <c r="B33" s="100">
        <f>B10+B19+B23+B31</f>
        <v>86</v>
      </c>
      <c r="C33" s="100">
        <f t="shared" ref="C33:K33" si="8">C10+C19+C23+C31</f>
        <v>331</v>
      </c>
      <c r="D33" s="92"/>
      <c r="E33" s="100">
        <f t="shared" si="8"/>
        <v>4</v>
      </c>
      <c r="F33" s="100">
        <f t="shared" si="8"/>
        <v>10</v>
      </c>
      <c r="G33" s="100">
        <f t="shared" si="8"/>
        <v>41</v>
      </c>
      <c r="H33" s="100">
        <f t="shared" si="8"/>
        <v>-10</v>
      </c>
      <c r="I33" s="92"/>
      <c r="J33" s="100">
        <f t="shared" si="8"/>
        <v>16</v>
      </c>
      <c r="K33" s="100">
        <f t="shared" si="8"/>
        <v>478</v>
      </c>
    </row>
    <row r="34" spans="1:11" x14ac:dyDescent="0.25">
      <c r="A34" s="26" t="s">
        <v>64</v>
      </c>
      <c r="B34" s="99">
        <v>-20</v>
      </c>
      <c r="C34" s="99">
        <v>-75</v>
      </c>
      <c r="D34" s="92"/>
      <c r="E34" s="99">
        <v>-1</v>
      </c>
      <c r="F34" s="99">
        <v>-3</v>
      </c>
      <c r="G34" s="99">
        <v>-10</v>
      </c>
      <c r="H34" s="99">
        <v>4</v>
      </c>
      <c r="I34" s="92"/>
      <c r="J34" s="99">
        <v>-4</v>
      </c>
      <c r="K34" s="99">
        <f>SUM(B34:J34)</f>
        <v>-109</v>
      </c>
    </row>
    <row r="35" spans="1:11" x14ac:dyDescent="0.25">
      <c r="A35" s="26"/>
      <c r="B35" s="99"/>
      <c r="C35" s="99"/>
      <c r="D35" s="92"/>
      <c r="E35" s="99"/>
      <c r="F35" s="99"/>
      <c r="G35" s="99"/>
      <c r="H35" s="99"/>
      <c r="I35" s="92"/>
      <c r="J35" s="99"/>
      <c r="K35" s="99"/>
    </row>
    <row r="36" spans="1:11" x14ac:dyDescent="0.25">
      <c r="A36" s="12" t="s">
        <v>91</v>
      </c>
      <c r="B36" s="100">
        <f>B33+B34</f>
        <v>66</v>
      </c>
      <c r="C36" s="100">
        <f t="shared" ref="C36:K36" si="9">C33+C34</f>
        <v>256</v>
      </c>
      <c r="D36" s="96"/>
      <c r="E36" s="100">
        <f t="shared" si="9"/>
        <v>3</v>
      </c>
      <c r="F36" s="100">
        <f t="shared" si="9"/>
        <v>7</v>
      </c>
      <c r="G36" s="100">
        <f t="shared" si="9"/>
        <v>31</v>
      </c>
      <c r="H36" s="100">
        <f t="shared" si="9"/>
        <v>-6</v>
      </c>
      <c r="I36" s="96"/>
      <c r="J36" s="100">
        <f t="shared" si="9"/>
        <v>12</v>
      </c>
      <c r="K36" s="100">
        <f t="shared" si="9"/>
        <v>369</v>
      </c>
    </row>
    <row r="37" spans="1:11" x14ac:dyDescent="0.25">
      <c r="A37" s="27"/>
      <c r="B37" s="101"/>
      <c r="C37" s="101"/>
      <c r="D37" s="92"/>
      <c r="E37" s="101"/>
      <c r="F37" s="101"/>
      <c r="G37" s="101"/>
      <c r="H37" s="101"/>
      <c r="I37" s="92"/>
      <c r="J37" s="101"/>
      <c r="K37" s="101"/>
    </row>
    <row r="38" spans="1:11" x14ac:dyDescent="0.25">
      <c r="A38" s="27" t="s">
        <v>66</v>
      </c>
      <c r="B38" s="101"/>
      <c r="C38" s="101"/>
      <c r="D38" s="96"/>
      <c r="E38" s="101"/>
      <c r="F38" s="101"/>
      <c r="G38" s="101"/>
      <c r="H38" s="101"/>
      <c r="I38" s="96"/>
      <c r="J38" s="101"/>
      <c r="K38" s="101"/>
    </row>
    <row r="39" spans="1:11" x14ac:dyDescent="0.25">
      <c r="A39" s="27"/>
      <c r="B39" s="101"/>
      <c r="C39" s="101"/>
      <c r="D39" s="109"/>
      <c r="E39" s="101"/>
      <c r="F39" s="101"/>
      <c r="G39" s="101"/>
      <c r="H39" s="101"/>
      <c r="I39" s="109"/>
      <c r="J39" s="101"/>
      <c r="K39" s="101"/>
    </row>
    <row r="40" spans="1:11" x14ac:dyDescent="0.25">
      <c r="A40" s="27" t="s">
        <v>67</v>
      </c>
      <c r="B40" s="101">
        <v>0</v>
      </c>
      <c r="C40" s="101">
        <v>0</v>
      </c>
      <c r="D40" s="110"/>
      <c r="E40" s="101">
        <v>0</v>
      </c>
      <c r="F40" s="101">
        <v>0</v>
      </c>
      <c r="G40" s="101">
        <v>0</v>
      </c>
      <c r="H40" s="101">
        <v>12</v>
      </c>
      <c r="I40" s="110"/>
      <c r="J40" s="101">
        <v>0</v>
      </c>
      <c r="K40" s="101">
        <f>SUM(B40:J40)</f>
        <v>12</v>
      </c>
    </row>
    <row r="41" spans="1:11" x14ac:dyDescent="0.25">
      <c r="A41" s="27"/>
      <c r="B41" s="99"/>
      <c r="C41" s="99"/>
      <c r="D41" s="111"/>
      <c r="E41" s="99"/>
      <c r="F41" s="99"/>
      <c r="G41" s="99"/>
      <c r="H41" s="99"/>
      <c r="I41" s="111"/>
      <c r="J41" s="99"/>
      <c r="K41" s="99"/>
    </row>
    <row r="42" spans="1:11" x14ac:dyDescent="0.25">
      <c r="A42" s="12" t="s">
        <v>68</v>
      </c>
      <c r="B42" s="100">
        <f>B36+B40</f>
        <v>66</v>
      </c>
      <c r="C42" s="100">
        <f t="shared" ref="C42:K42" si="10">C36+C40</f>
        <v>256</v>
      </c>
      <c r="D42" s="91"/>
      <c r="E42" s="100">
        <f t="shared" si="10"/>
        <v>3</v>
      </c>
      <c r="F42" s="100">
        <f t="shared" si="10"/>
        <v>7</v>
      </c>
      <c r="G42" s="100">
        <f t="shared" si="10"/>
        <v>31</v>
      </c>
      <c r="H42" s="100">
        <f t="shared" si="10"/>
        <v>6</v>
      </c>
      <c r="I42" s="91"/>
      <c r="J42" s="100">
        <f t="shared" si="10"/>
        <v>12</v>
      </c>
      <c r="K42" s="100">
        <f t="shared" si="10"/>
        <v>381</v>
      </c>
    </row>
    <row r="43" spans="1:11" x14ac:dyDescent="0.25">
      <c r="A43" s="26" t="s">
        <v>92</v>
      </c>
      <c r="B43" s="99">
        <v>0</v>
      </c>
      <c r="C43" s="99">
        <v>0</v>
      </c>
      <c r="D43" s="92"/>
      <c r="E43" s="99">
        <v>0</v>
      </c>
      <c r="F43" s="99">
        <v>0</v>
      </c>
      <c r="G43" s="99">
        <v>0</v>
      </c>
      <c r="H43" s="99">
        <v>-1</v>
      </c>
      <c r="I43" s="92"/>
      <c r="J43" s="99">
        <v>0</v>
      </c>
      <c r="K43" s="99">
        <f>SUM(B43:J43)</f>
        <v>-1</v>
      </c>
    </row>
    <row r="44" spans="1:11" ht="15.75" thickBot="1" x14ac:dyDescent="0.3">
      <c r="A44" s="12"/>
      <c r="B44" s="99"/>
      <c r="C44" s="99"/>
      <c r="D44" s="92"/>
      <c r="E44" s="99"/>
      <c r="F44" s="99"/>
      <c r="G44" s="99"/>
      <c r="H44" s="99"/>
      <c r="I44" s="92"/>
      <c r="J44" s="99"/>
      <c r="K44" s="99"/>
    </row>
    <row r="45" spans="1:11" ht="15.75" thickTop="1" x14ac:dyDescent="0.25">
      <c r="A45" s="89" t="s">
        <v>74</v>
      </c>
      <c r="B45" s="102">
        <f>B42-B43</f>
        <v>66</v>
      </c>
      <c r="C45" s="102">
        <f t="shared" ref="C45:K45" si="11">C42-C43</f>
        <v>256</v>
      </c>
      <c r="D45" s="92"/>
      <c r="E45" s="102">
        <f t="shared" si="11"/>
        <v>3</v>
      </c>
      <c r="F45" s="102">
        <f t="shared" si="11"/>
        <v>7</v>
      </c>
      <c r="G45" s="102">
        <f t="shared" si="11"/>
        <v>31</v>
      </c>
      <c r="H45" s="102">
        <f t="shared" si="11"/>
        <v>7</v>
      </c>
      <c r="I45" s="92"/>
      <c r="J45" s="102">
        <f t="shared" si="11"/>
        <v>12</v>
      </c>
      <c r="K45" s="102">
        <f t="shared" si="11"/>
        <v>382</v>
      </c>
    </row>
    <row r="46" spans="1:11" x14ac:dyDescent="0.25">
      <c r="A46" s="9"/>
      <c r="B46" s="10"/>
      <c r="C46" s="11"/>
      <c r="D46" s="6"/>
      <c r="E46" s="11"/>
      <c r="F46" s="11"/>
      <c r="G46" s="11"/>
      <c r="H46" s="11"/>
      <c r="I46" s="6"/>
      <c r="J46" s="11"/>
      <c r="K46" s="11"/>
    </row>
    <row r="47" spans="1:11" x14ac:dyDescent="0.25">
      <c r="A47" s="16"/>
      <c r="B47" s="112" t="s">
        <v>75</v>
      </c>
      <c r="C47" s="112"/>
      <c r="D47" s="6"/>
      <c r="E47" s="112" t="s">
        <v>76</v>
      </c>
      <c r="F47" s="112"/>
      <c r="G47" s="112"/>
      <c r="H47" s="112"/>
      <c r="I47" s="6"/>
      <c r="J47" s="16"/>
      <c r="K47" s="16"/>
    </row>
    <row r="48" spans="1:11" ht="61.5" x14ac:dyDescent="0.25">
      <c r="A48" s="88" t="s">
        <v>112</v>
      </c>
      <c r="B48" s="86" t="s">
        <v>77</v>
      </c>
      <c r="C48" s="86" t="s">
        <v>78</v>
      </c>
      <c r="D48" s="6"/>
      <c r="E48" s="86" t="s">
        <v>79</v>
      </c>
      <c r="F48" s="86" t="s">
        <v>80</v>
      </c>
      <c r="G48" s="86" t="s">
        <v>81</v>
      </c>
      <c r="H48" s="86" t="s">
        <v>82</v>
      </c>
      <c r="I48" s="6"/>
      <c r="J48" s="86" t="s">
        <v>83</v>
      </c>
      <c r="K48" s="86" t="s">
        <v>84</v>
      </c>
    </row>
    <row r="49" spans="1:11" x14ac:dyDescent="0.25">
      <c r="A49" s="51" t="s">
        <v>39</v>
      </c>
      <c r="B49" s="2"/>
      <c r="C49" s="2"/>
      <c r="D49" s="6"/>
      <c r="E49" s="2"/>
      <c r="F49" s="31"/>
      <c r="G49" s="2"/>
      <c r="H49" s="2"/>
      <c r="I49" s="6"/>
      <c r="J49" s="31"/>
      <c r="K49" s="2"/>
    </row>
    <row r="50" spans="1:11" x14ac:dyDescent="0.25">
      <c r="A50" s="39"/>
      <c r="B50" s="52"/>
      <c r="C50" s="52"/>
      <c r="D50" s="6"/>
      <c r="E50" s="52"/>
      <c r="F50" s="52"/>
      <c r="G50" s="52"/>
      <c r="H50" s="52"/>
      <c r="I50" s="6"/>
      <c r="J50" s="52"/>
      <c r="K50" s="52"/>
    </row>
    <row r="51" spans="1:11" x14ac:dyDescent="0.25">
      <c r="A51" s="16" t="s">
        <v>40</v>
      </c>
      <c r="B51" s="53">
        <v>1375</v>
      </c>
      <c r="C51" s="53">
        <v>1171</v>
      </c>
      <c r="D51" s="6"/>
      <c r="E51" s="53">
        <v>0</v>
      </c>
      <c r="F51" s="53">
        <v>0</v>
      </c>
      <c r="G51" s="53">
        <v>0</v>
      </c>
      <c r="H51" s="53">
        <v>0</v>
      </c>
      <c r="I51" s="6"/>
      <c r="J51" s="53">
        <v>-70</v>
      </c>
      <c r="K51" s="53">
        <v>2476</v>
      </c>
    </row>
    <row r="52" spans="1:11" x14ac:dyDescent="0.25">
      <c r="A52" s="16" t="s">
        <v>41</v>
      </c>
      <c r="B52" s="53">
        <v>-194</v>
      </c>
      <c r="C52" s="53">
        <v>0</v>
      </c>
      <c r="D52" s="6"/>
      <c r="E52" s="53">
        <v>0</v>
      </c>
      <c r="F52" s="53">
        <v>0</v>
      </c>
      <c r="G52" s="53">
        <v>0</v>
      </c>
      <c r="H52" s="53">
        <v>0</v>
      </c>
      <c r="I52" s="6"/>
      <c r="J52" s="53">
        <v>0</v>
      </c>
      <c r="K52" s="53">
        <v>-194</v>
      </c>
    </row>
    <row r="53" spans="1:11" x14ac:dyDescent="0.25">
      <c r="A53" s="12" t="s">
        <v>42</v>
      </c>
      <c r="B53" s="54">
        <f>SUM(B51:B52)</f>
        <v>1181</v>
      </c>
      <c r="C53" s="54">
        <f t="shared" ref="C53" si="12">SUM(C51:C52)</f>
        <v>1171</v>
      </c>
      <c r="D53" s="6"/>
      <c r="E53" s="54">
        <f t="shared" ref="E53" si="13">SUM(E51:E52)</f>
        <v>0</v>
      </c>
      <c r="F53" s="54">
        <f t="shared" ref="F53" si="14">SUM(F51:F52)</f>
        <v>0</v>
      </c>
      <c r="G53" s="54">
        <f t="shared" ref="G53" si="15">SUM(G51:G52)</f>
        <v>0</v>
      </c>
      <c r="H53" s="54">
        <f t="shared" ref="H53" si="16">SUM(H51:H52)</f>
        <v>0</v>
      </c>
      <c r="I53" s="6"/>
      <c r="J53" s="54">
        <f t="shared" ref="J53" si="17">SUM(J51:J52)</f>
        <v>-70</v>
      </c>
      <c r="K53" s="54">
        <f t="shared" ref="K53" si="18">SUM(K51:K52)</f>
        <v>2282</v>
      </c>
    </row>
    <row r="54" spans="1:11" x14ac:dyDescent="0.25">
      <c r="A54" s="26" t="s">
        <v>43</v>
      </c>
      <c r="B54" s="53">
        <v>-66</v>
      </c>
      <c r="C54" s="53">
        <v>-4</v>
      </c>
      <c r="D54" s="6"/>
      <c r="E54" s="53">
        <v>0</v>
      </c>
      <c r="F54" s="53">
        <v>0</v>
      </c>
      <c r="G54" s="53">
        <v>0</v>
      </c>
      <c r="H54" s="53">
        <v>0</v>
      </c>
      <c r="I54" s="6"/>
      <c r="J54" s="53">
        <v>0</v>
      </c>
      <c r="K54" s="53">
        <v>-70</v>
      </c>
    </row>
    <row r="55" spans="1:11" x14ac:dyDescent="0.25">
      <c r="A55" s="12" t="s">
        <v>44</v>
      </c>
      <c r="B55" s="54">
        <f>SUM(B53:B54)</f>
        <v>1115</v>
      </c>
      <c r="C55" s="54">
        <f t="shared" ref="C55" si="19">SUM(C53:C54)</f>
        <v>1167</v>
      </c>
      <c r="D55" s="6"/>
      <c r="E55" s="54">
        <f t="shared" ref="E55" si="20">SUM(E53:E54)</f>
        <v>0</v>
      </c>
      <c r="F55" s="54">
        <f t="shared" ref="F55" si="21">SUM(F53:F54)</f>
        <v>0</v>
      </c>
      <c r="G55" s="54">
        <f t="shared" ref="G55" si="22">SUM(G53:G54)</f>
        <v>0</v>
      </c>
      <c r="H55" s="54">
        <f t="shared" ref="H55" si="23">SUM(H53:H54)</f>
        <v>0</v>
      </c>
      <c r="I55" s="6"/>
      <c r="J55" s="54">
        <f t="shared" ref="J55" si="24">SUM(J53:J54)</f>
        <v>-70</v>
      </c>
      <c r="K55" s="54">
        <f t="shared" ref="K55" si="25">SUM(K53:K54)</f>
        <v>2212</v>
      </c>
    </row>
    <row r="56" spans="1:11" x14ac:dyDescent="0.25">
      <c r="A56" s="26"/>
      <c r="B56" s="53"/>
      <c r="C56" s="53"/>
      <c r="D56" s="40"/>
      <c r="E56" s="53"/>
      <c r="F56" s="53"/>
      <c r="G56" s="53"/>
      <c r="H56" s="53"/>
      <c r="I56" s="40"/>
      <c r="J56" s="53"/>
      <c r="K56" s="53"/>
    </row>
    <row r="57" spans="1:11" x14ac:dyDescent="0.25">
      <c r="A57" s="26" t="s">
        <v>45</v>
      </c>
      <c r="B57" s="53">
        <v>65</v>
      </c>
      <c r="C57" s="53">
        <v>574</v>
      </c>
      <c r="D57" s="23"/>
      <c r="E57" s="53">
        <v>58</v>
      </c>
      <c r="F57" s="53">
        <v>0</v>
      </c>
      <c r="G57" s="53">
        <v>7</v>
      </c>
      <c r="H57" s="53">
        <v>1</v>
      </c>
      <c r="I57" s="23"/>
      <c r="J57" s="53">
        <v>-23</v>
      </c>
      <c r="K57" s="53">
        <v>682</v>
      </c>
    </row>
    <row r="58" spans="1:11" x14ac:dyDescent="0.25">
      <c r="A58" s="16" t="s">
        <v>46</v>
      </c>
      <c r="B58" s="53">
        <v>53</v>
      </c>
      <c r="C58" s="53">
        <v>331</v>
      </c>
      <c r="D58" s="6"/>
      <c r="E58" s="53">
        <v>1</v>
      </c>
      <c r="F58" s="53">
        <v>0</v>
      </c>
      <c r="G58" s="53">
        <v>0</v>
      </c>
      <c r="H58" s="53">
        <v>0</v>
      </c>
      <c r="I58" s="6"/>
      <c r="J58" s="53">
        <v>0</v>
      </c>
      <c r="K58" s="53">
        <v>385</v>
      </c>
    </row>
    <row r="59" spans="1:11" x14ac:dyDescent="0.25">
      <c r="A59" s="16" t="s">
        <v>47</v>
      </c>
      <c r="B59" s="53">
        <v>10</v>
      </c>
      <c r="C59" s="53">
        <v>818</v>
      </c>
      <c r="D59" s="6"/>
      <c r="E59" s="53">
        <v>0</v>
      </c>
      <c r="F59" s="53">
        <v>0</v>
      </c>
      <c r="G59" s="53">
        <v>0</v>
      </c>
      <c r="H59" s="53">
        <v>0</v>
      </c>
      <c r="I59" s="6"/>
      <c r="J59" s="53">
        <v>0</v>
      </c>
      <c r="K59" s="53">
        <v>828</v>
      </c>
    </row>
    <row r="60" spans="1:11" x14ac:dyDescent="0.25">
      <c r="A60" s="26" t="s">
        <v>48</v>
      </c>
      <c r="B60" s="53">
        <v>0</v>
      </c>
      <c r="C60" s="53">
        <v>559</v>
      </c>
      <c r="D60" s="40"/>
      <c r="E60" s="53">
        <v>0</v>
      </c>
      <c r="F60" s="53">
        <v>0</v>
      </c>
      <c r="G60" s="53">
        <v>0</v>
      </c>
      <c r="H60" s="53">
        <v>0</v>
      </c>
      <c r="I60" s="40"/>
      <c r="J60" s="53">
        <v>0</v>
      </c>
      <c r="K60" s="53">
        <v>559</v>
      </c>
    </row>
    <row r="61" spans="1:11" x14ac:dyDescent="0.25">
      <c r="A61" s="26" t="s">
        <v>49</v>
      </c>
      <c r="B61" s="53">
        <v>13</v>
      </c>
      <c r="C61" s="53">
        <v>0</v>
      </c>
      <c r="D61" s="6"/>
      <c r="E61" s="53">
        <v>3</v>
      </c>
      <c r="F61" s="53">
        <v>0</v>
      </c>
      <c r="G61" s="53">
        <v>0</v>
      </c>
      <c r="H61" s="53">
        <v>0</v>
      </c>
      <c r="I61" s="6"/>
      <c r="J61" s="53">
        <v>0</v>
      </c>
      <c r="K61" s="53">
        <v>16</v>
      </c>
    </row>
    <row r="62" spans="1:11" x14ac:dyDescent="0.25">
      <c r="A62" s="26" t="s">
        <v>50</v>
      </c>
      <c r="B62" s="53">
        <v>1</v>
      </c>
      <c r="C62" s="53">
        <v>26</v>
      </c>
      <c r="D62" s="6"/>
      <c r="E62" s="53">
        <v>0</v>
      </c>
      <c r="F62" s="53">
        <v>13</v>
      </c>
      <c r="G62" s="53">
        <v>0</v>
      </c>
      <c r="H62" s="53">
        <v>40</v>
      </c>
      <c r="I62" s="6"/>
      <c r="J62" s="53">
        <v>0</v>
      </c>
      <c r="K62" s="53">
        <v>80</v>
      </c>
    </row>
    <row r="63" spans="1:11" x14ac:dyDescent="0.25">
      <c r="A63" s="15" t="s">
        <v>51</v>
      </c>
      <c r="B63" s="53">
        <v>0</v>
      </c>
      <c r="C63" s="53">
        <v>0</v>
      </c>
      <c r="D63" s="6"/>
      <c r="E63" s="53">
        <v>0</v>
      </c>
      <c r="F63" s="53">
        <v>0</v>
      </c>
      <c r="G63" s="53">
        <v>0</v>
      </c>
      <c r="H63" s="53">
        <v>0</v>
      </c>
      <c r="I63" s="6"/>
      <c r="J63" s="53">
        <v>0</v>
      </c>
      <c r="K63" s="53">
        <v>0</v>
      </c>
    </row>
    <row r="64" spans="1:11" x14ac:dyDescent="0.25">
      <c r="A64" s="12" t="s">
        <v>52</v>
      </c>
      <c r="B64" s="54">
        <f>SUM(B57:B63)</f>
        <v>142</v>
      </c>
      <c r="C64" s="54">
        <f t="shared" ref="C64" si="26">SUM(C57:C63)</f>
        <v>2308</v>
      </c>
      <c r="D64" s="6"/>
      <c r="E64" s="54">
        <f t="shared" ref="E64" si="27">SUM(E57:E63)</f>
        <v>62</v>
      </c>
      <c r="F64" s="54">
        <f t="shared" ref="F64" si="28">SUM(F57:F63)</f>
        <v>13</v>
      </c>
      <c r="G64" s="54">
        <f t="shared" ref="G64" si="29">SUM(G57:G63)</f>
        <v>7</v>
      </c>
      <c r="H64" s="54">
        <f t="shared" ref="H64" si="30">SUM(H57:H63)</f>
        <v>41</v>
      </c>
      <c r="I64" s="6"/>
      <c r="J64" s="54">
        <f t="shared" ref="J64" si="31">SUM(J57:J63)</f>
        <v>-23</v>
      </c>
      <c r="K64" s="54">
        <f t="shared" ref="K64" si="32">SUM(K57:K63)</f>
        <v>2550</v>
      </c>
    </row>
    <row r="65" spans="1:11" x14ac:dyDescent="0.25">
      <c r="A65" s="26"/>
      <c r="B65" s="53"/>
      <c r="C65" s="53"/>
      <c r="D65" s="6"/>
      <c r="E65" s="53"/>
      <c r="F65" s="53"/>
      <c r="G65" s="53"/>
      <c r="H65" s="53"/>
      <c r="I65" s="6"/>
      <c r="J65" s="53"/>
      <c r="K65" s="53"/>
    </row>
    <row r="66" spans="1:11" x14ac:dyDescent="0.25">
      <c r="A66" s="26" t="s">
        <v>87</v>
      </c>
      <c r="B66" s="53">
        <v>-850</v>
      </c>
      <c r="C66" s="53">
        <v>-2836</v>
      </c>
      <c r="D66" s="6"/>
      <c r="E66" s="53">
        <v>0</v>
      </c>
      <c r="F66" s="53">
        <v>0</v>
      </c>
      <c r="G66" s="53">
        <v>0</v>
      </c>
      <c r="H66" s="53">
        <v>0</v>
      </c>
      <c r="I66" s="6"/>
      <c r="J66" s="53">
        <v>112</v>
      </c>
      <c r="K66" s="53">
        <v>-3574</v>
      </c>
    </row>
    <row r="67" spans="1:11" x14ac:dyDescent="0.25">
      <c r="A67" s="26" t="s">
        <v>54</v>
      </c>
      <c r="B67" s="53">
        <v>42</v>
      </c>
      <c r="C67" s="53">
        <v>4</v>
      </c>
      <c r="D67" s="6"/>
      <c r="E67" s="53">
        <v>0</v>
      </c>
      <c r="F67" s="53">
        <v>0</v>
      </c>
      <c r="G67" s="53">
        <v>0</v>
      </c>
      <c r="H67" s="53">
        <v>0</v>
      </c>
      <c r="I67" s="6"/>
      <c r="J67" s="53">
        <v>0</v>
      </c>
      <c r="K67" s="53">
        <v>46</v>
      </c>
    </row>
    <row r="68" spans="1:11" x14ac:dyDescent="0.25">
      <c r="A68" s="12" t="s">
        <v>88</v>
      </c>
      <c r="B68" s="54">
        <f>SUM(B66:B67)</f>
        <v>-808</v>
      </c>
      <c r="C68" s="54">
        <f t="shared" ref="C68" si="33">SUM(C66:C67)</f>
        <v>-2832</v>
      </c>
      <c r="D68" s="6"/>
      <c r="E68" s="54">
        <f t="shared" ref="E68" si="34">SUM(E66:E67)</f>
        <v>0</v>
      </c>
      <c r="F68" s="54">
        <f t="shared" ref="F68" si="35">SUM(F66:F67)</f>
        <v>0</v>
      </c>
      <c r="G68" s="54">
        <f t="shared" ref="G68" si="36">SUM(G66:G67)</f>
        <v>0</v>
      </c>
      <c r="H68" s="54">
        <f t="shared" ref="H68" si="37">SUM(H66:H67)</f>
        <v>0</v>
      </c>
      <c r="I68" s="6"/>
      <c r="J68" s="54">
        <f t="shared" ref="J68" si="38">SUM(J66:J67)</f>
        <v>112</v>
      </c>
      <c r="K68" s="54">
        <f t="shared" ref="K68" si="39">SUM(K66:K67)</f>
        <v>-3528</v>
      </c>
    </row>
    <row r="69" spans="1:11" x14ac:dyDescent="0.25">
      <c r="A69" s="26"/>
      <c r="B69" s="53"/>
      <c r="C69" s="53"/>
      <c r="D69" s="6"/>
      <c r="E69" s="53"/>
      <c r="F69" s="53"/>
      <c r="G69" s="53"/>
      <c r="H69" s="53"/>
      <c r="I69" s="6"/>
      <c r="J69" s="53"/>
      <c r="K69" s="53"/>
    </row>
    <row r="70" spans="1:11" x14ac:dyDescent="0.25">
      <c r="A70" s="26" t="s">
        <v>56</v>
      </c>
      <c r="B70" s="53">
        <v>-101</v>
      </c>
      <c r="C70" s="53">
        <v>-95</v>
      </c>
      <c r="D70" s="6"/>
      <c r="E70" s="53">
        <v>-22</v>
      </c>
      <c r="F70" s="53">
        <v>-9</v>
      </c>
      <c r="G70" s="53">
        <v>-50</v>
      </c>
      <c r="H70" s="53">
        <v>-3</v>
      </c>
      <c r="I70" s="6"/>
      <c r="J70" s="53">
        <v>12</v>
      </c>
      <c r="K70" s="53">
        <v>-268</v>
      </c>
    </row>
    <row r="71" spans="1:11" x14ac:dyDescent="0.25">
      <c r="A71" s="26" t="s">
        <v>57</v>
      </c>
      <c r="B71" s="53">
        <v>-5</v>
      </c>
      <c r="C71" s="53">
        <v>-3</v>
      </c>
      <c r="D71" s="6"/>
      <c r="E71" s="53">
        <v>0</v>
      </c>
      <c r="F71" s="53">
        <v>0</v>
      </c>
      <c r="G71" s="53">
        <v>0</v>
      </c>
      <c r="H71" s="53">
        <v>0</v>
      </c>
      <c r="I71" s="6"/>
      <c r="J71" s="53">
        <v>0</v>
      </c>
      <c r="K71" s="53">
        <v>-8</v>
      </c>
    </row>
    <row r="72" spans="1:11" x14ac:dyDescent="0.25">
      <c r="A72" s="26" t="s">
        <v>89</v>
      </c>
      <c r="B72" s="53">
        <v>-180</v>
      </c>
      <c r="C72" s="53">
        <v>-9</v>
      </c>
      <c r="D72" s="6"/>
      <c r="E72" s="53">
        <v>0</v>
      </c>
      <c r="F72" s="53">
        <v>0</v>
      </c>
      <c r="G72" s="53">
        <v>0</v>
      </c>
      <c r="H72" s="53">
        <v>0</v>
      </c>
      <c r="I72" s="6"/>
      <c r="J72" s="53">
        <v>0</v>
      </c>
      <c r="K72" s="53">
        <v>-189</v>
      </c>
    </row>
    <row r="73" spans="1:11" x14ac:dyDescent="0.25">
      <c r="A73" s="26" t="s">
        <v>59</v>
      </c>
      <c r="B73" s="53">
        <v>-4</v>
      </c>
      <c r="C73" s="53">
        <v>2</v>
      </c>
      <c r="D73" s="6"/>
      <c r="E73" s="53">
        <v>0</v>
      </c>
      <c r="F73" s="53">
        <v>0</v>
      </c>
      <c r="G73" s="53">
        <v>3</v>
      </c>
      <c r="H73" s="53">
        <v>0</v>
      </c>
      <c r="I73" s="6"/>
      <c r="J73" s="53">
        <v>0</v>
      </c>
      <c r="K73" s="53">
        <v>1</v>
      </c>
    </row>
    <row r="74" spans="1:11" x14ac:dyDescent="0.25">
      <c r="A74" s="26" t="s">
        <v>60</v>
      </c>
      <c r="B74" s="53">
        <v>0</v>
      </c>
      <c r="C74" s="53">
        <v>-79</v>
      </c>
      <c r="D74" s="40"/>
      <c r="E74" s="53">
        <v>-11</v>
      </c>
      <c r="F74" s="53">
        <v>0</v>
      </c>
      <c r="G74" s="53">
        <v>14</v>
      </c>
      <c r="H74" s="53">
        <v>0</v>
      </c>
      <c r="I74" s="40"/>
      <c r="J74" s="53">
        <v>-56</v>
      </c>
      <c r="K74" s="53">
        <v>-132</v>
      </c>
    </row>
    <row r="75" spans="1:11" x14ac:dyDescent="0.25">
      <c r="A75" s="26" t="s">
        <v>61</v>
      </c>
      <c r="B75" s="53">
        <v>-4</v>
      </c>
      <c r="C75" s="53">
        <v>-17</v>
      </c>
      <c r="D75" s="6"/>
      <c r="E75" s="53">
        <v>-24</v>
      </c>
      <c r="F75" s="53">
        <v>0</v>
      </c>
      <c r="G75" s="53">
        <v>-1</v>
      </c>
      <c r="H75" s="53">
        <v>-124</v>
      </c>
      <c r="I75" s="6"/>
      <c r="J75" s="53">
        <v>21</v>
      </c>
      <c r="K75" s="53">
        <v>-149</v>
      </c>
    </row>
    <row r="76" spans="1:11" x14ac:dyDescent="0.25">
      <c r="A76" s="12" t="s">
        <v>62</v>
      </c>
      <c r="B76" s="54">
        <f>SUM(B70:B75)</f>
        <v>-294</v>
      </c>
      <c r="C76" s="54">
        <f t="shared" ref="C76" si="40">SUM(C70:C75)</f>
        <v>-201</v>
      </c>
      <c r="D76" s="40"/>
      <c r="E76" s="54">
        <f t="shared" ref="E76" si="41">SUM(E70:E75)</f>
        <v>-57</v>
      </c>
      <c r="F76" s="54">
        <f t="shared" ref="F76" si="42">SUM(F70:F75)</f>
        <v>-9</v>
      </c>
      <c r="G76" s="54">
        <f t="shared" ref="G76" si="43">SUM(G70:G75)</f>
        <v>-34</v>
      </c>
      <c r="H76" s="54">
        <f t="shared" ref="H76" si="44">SUM(H70:H75)</f>
        <v>-127</v>
      </c>
      <c r="I76" s="40"/>
      <c r="J76" s="54">
        <f t="shared" ref="J76" si="45">SUM(J70:J75)</f>
        <v>-23</v>
      </c>
      <c r="K76" s="54">
        <f t="shared" ref="K76" si="46">SUM(K70:K75)</f>
        <v>-745</v>
      </c>
    </row>
    <row r="77" spans="1:11" x14ac:dyDescent="0.25">
      <c r="A77" s="26"/>
      <c r="B77" s="53"/>
      <c r="C77" s="53"/>
      <c r="D77" s="23"/>
      <c r="E77" s="53"/>
      <c r="F77" s="53"/>
      <c r="G77" s="53"/>
      <c r="H77" s="53"/>
      <c r="I77" s="23"/>
      <c r="J77" s="53"/>
      <c r="K77" s="53"/>
    </row>
    <row r="78" spans="1:11" x14ac:dyDescent="0.25">
      <c r="A78" s="12" t="s">
        <v>63</v>
      </c>
      <c r="B78" s="54">
        <f>B55+B64+B68+B76</f>
        <v>155</v>
      </c>
      <c r="C78" s="54">
        <f t="shared" ref="C78:K78" si="47">C55+C64+C68+C76</f>
        <v>442</v>
      </c>
      <c r="E78" s="54">
        <f t="shared" si="47"/>
        <v>5</v>
      </c>
      <c r="F78" s="54">
        <f t="shared" si="47"/>
        <v>4</v>
      </c>
      <c r="G78" s="54">
        <f t="shared" si="47"/>
        <v>-27</v>
      </c>
      <c r="H78" s="54">
        <f t="shared" si="47"/>
        <v>-86</v>
      </c>
      <c r="I78" s="23"/>
      <c r="J78" s="54">
        <f t="shared" si="47"/>
        <v>-4</v>
      </c>
      <c r="K78" s="54">
        <f t="shared" si="47"/>
        <v>489</v>
      </c>
    </row>
    <row r="79" spans="1:11" x14ac:dyDescent="0.25">
      <c r="A79" s="26" t="s">
        <v>64</v>
      </c>
      <c r="B79" s="53">
        <v>-33</v>
      </c>
      <c r="C79" s="53">
        <v>-91</v>
      </c>
      <c r="E79" s="53">
        <v>-1</v>
      </c>
      <c r="F79" s="53">
        <v>-1</v>
      </c>
      <c r="G79" s="53">
        <v>42</v>
      </c>
      <c r="H79" s="53">
        <v>0</v>
      </c>
      <c r="J79" s="53">
        <v>1</v>
      </c>
      <c r="K79" s="53">
        <v>-83</v>
      </c>
    </row>
    <row r="80" spans="1:11" x14ac:dyDescent="0.25">
      <c r="A80" s="26"/>
      <c r="B80" s="53"/>
      <c r="C80" s="53"/>
      <c r="E80" s="53"/>
      <c r="F80" s="53"/>
      <c r="G80" s="53"/>
      <c r="H80" s="53"/>
      <c r="J80" s="53"/>
      <c r="K80" s="53"/>
    </row>
    <row r="81" spans="1:11" x14ac:dyDescent="0.25">
      <c r="A81" s="12" t="s">
        <v>91</v>
      </c>
      <c r="B81" s="54">
        <f>B78+B79</f>
        <v>122</v>
      </c>
      <c r="C81" s="54">
        <f t="shared" ref="C81:K81" si="48">C78+C79</f>
        <v>351</v>
      </c>
      <c r="E81" s="54">
        <f t="shared" si="48"/>
        <v>4</v>
      </c>
      <c r="F81" s="54">
        <f t="shared" si="48"/>
        <v>3</v>
      </c>
      <c r="G81" s="54">
        <f t="shared" si="48"/>
        <v>15</v>
      </c>
      <c r="H81" s="54">
        <f t="shared" si="48"/>
        <v>-86</v>
      </c>
      <c r="J81" s="54">
        <f t="shared" si="48"/>
        <v>-3</v>
      </c>
      <c r="K81" s="54">
        <f t="shared" si="48"/>
        <v>406</v>
      </c>
    </row>
    <row r="82" spans="1:11" x14ac:dyDescent="0.25">
      <c r="A82" s="27"/>
      <c r="B82" s="8"/>
      <c r="C82" s="8"/>
      <c r="E82" s="8"/>
      <c r="F82" s="8"/>
      <c r="G82" s="8"/>
      <c r="H82" s="8"/>
      <c r="J82" s="8"/>
      <c r="K82" s="8"/>
    </row>
    <row r="83" spans="1:11" x14ac:dyDescent="0.25">
      <c r="A83" s="27" t="s">
        <v>66</v>
      </c>
      <c r="B83" s="8"/>
      <c r="C83" s="8"/>
      <c r="E83" s="8"/>
      <c r="F83" s="8"/>
      <c r="G83" s="8"/>
      <c r="H83" s="8"/>
      <c r="J83" s="8"/>
      <c r="K83" s="8"/>
    </row>
    <row r="84" spans="1:11" x14ac:dyDescent="0.25">
      <c r="A84" s="27"/>
      <c r="B84" s="8"/>
      <c r="C84" s="8"/>
      <c r="E84" s="8"/>
      <c r="F84" s="8"/>
      <c r="G84" s="8"/>
      <c r="H84" s="8"/>
      <c r="J84" s="8"/>
      <c r="K84" s="8"/>
    </row>
    <row r="85" spans="1:11" x14ac:dyDescent="0.25">
      <c r="A85" s="27" t="s">
        <v>67</v>
      </c>
      <c r="B85" s="8">
        <v>0</v>
      </c>
      <c r="C85" s="8">
        <v>0</v>
      </c>
      <c r="E85" s="8">
        <v>0</v>
      </c>
      <c r="F85" s="8">
        <v>0</v>
      </c>
      <c r="G85" s="8">
        <v>0</v>
      </c>
      <c r="H85" s="8">
        <v>-7</v>
      </c>
      <c r="J85" s="8">
        <v>0</v>
      </c>
      <c r="K85" s="8">
        <v>-7</v>
      </c>
    </row>
    <row r="86" spans="1:11" x14ac:dyDescent="0.25">
      <c r="A86" s="27"/>
      <c r="B86" s="53"/>
      <c r="C86" s="53"/>
      <c r="E86" s="53"/>
      <c r="F86" s="53"/>
      <c r="G86" s="53"/>
      <c r="H86" s="53"/>
      <c r="J86" s="53"/>
      <c r="K86" s="53"/>
    </row>
    <row r="87" spans="1:11" x14ac:dyDescent="0.25">
      <c r="A87" s="12" t="s">
        <v>68</v>
      </c>
      <c r="B87" s="54">
        <f>B81+B85</f>
        <v>122</v>
      </c>
      <c r="C87" s="54">
        <f t="shared" ref="C87:K87" si="49">C81+C85</f>
        <v>351</v>
      </c>
      <c r="E87" s="54">
        <f t="shared" si="49"/>
        <v>4</v>
      </c>
      <c r="F87" s="54">
        <f t="shared" si="49"/>
        <v>3</v>
      </c>
      <c r="G87" s="54">
        <f t="shared" si="49"/>
        <v>15</v>
      </c>
      <c r="H87" s="54">
        <f t="shared" si="49"/>
        <v>-93</v>
      </c>
      <c r="J87" s="54">
        <f t="shared" si="49"/>
        <v>-3</v>
      </c>
      <c r="K87" s="54">
        <f t="shared" si="49"/>
        <v>399</v>
      </c>
    </row>
    <row r="88" spans="1:11" x14ac:dyDescent="0.25">
      <c r="A88" s="26" t="s">
        <v>92</v>
      </c>
      <c r="B88" s="53">
        <v>0</v>
      </c>
      <c r="C88" s="53">
        <v>0</v>
      </c>
      <c r="E88" s="53">
        <v>0</v>
      </c>
      <c r="F88" s="53">
        <v>0</v>
      </c>
      <c r="G88" s="53">
        <v>0</v>
      </c>
      <c r="H88" s="53">
        <v>2</v>
      </c>
      <c r="J88" s="53">
        <v>0</v>
      </c>
      <c r="K88" s="53">
        <v>2</v>
      </c>
    </row>
    <row r="89" spans="1:11" ht="15.75" thickBot="1" x14ac:dyDescent="0.3">
      <c r="A89" s="12"/>
      <c r="B89" s="53"/>
      <c r="C89" s="53"/>
      <c r="E89" s="53"/>
      <c r="F89" s="53"/>
      <c r="G89" s="53"/>
      <c r="H89" s="53"/>
      <c r="J89" s="53"/>
      <c r="K89" s="53"/>
    </row>
    <row r="90" spans="1:11" ht="15.75" thickTop="1" x14ac:dyDescent="0.25">
      <c r="A90" s="89" t="s">
        <v>74</v>
      </c>
      <c r="B90" s="90">
        <f>B87-B88</f>
        <v>122</v>
      </c>
      <c r="C90" s="90">
        <f t="shared" ref="C90:K90" si="50">C87-C88</f>
        <v>351</v>
      </c>
      <c r="E90" s="90">
        <f t="shared" si="50"/>
        <v>4</v>
      </c>
      <c r="F90" s="90">
        <f t="shared" si="50"/>
        <v>3</v>
      </c>
      <c r="G90" s="90">
        <f t="shared" si="50"/>
        <v>15</v>
      </c>
      <c r="H90" s="90">
        <f t="shared" si="50"/>
        <v>-95</v>
      </c>
      <c r="J90" s="90">
        <f t="shared" si="50"/>
        <v>-3</v>
      </c>
      <c r="K90" s="90">
        <f t="shared" si="50"/>
        <v>397</v>
      </c>
    </row>
    <row r="91" spans="1:11" x14ac:dyDescent="0.25">
      <c r="A91" s="12"/>
      <c r="B91" s="13"/>
      <c r="C91" s="13"/>
      <c r="E91" s="13"/>
      <c r="F91" s="13"/>
      <c r="G91" s="13"/>
      <c r="H91" s="13"/>
      <c r="J91" s="13"/>
      <c r="K91" s="13"/>
    </row>
  </sheetData>
  <mergeCells count="4">
    <mergeCell ref="B2:C2"/>
    <mergeCell ref="E2:H2"/>
    <mergeCell ref="B47:C47"/>
    <mergeCell ref="E47:H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Consolidated BS</vt:lpstr>
      <vt:lpstr>Consolidated IS</vt:lpstr>
      <vt:lpstr>Cons. stat. of CIE</vt:lpstr>
      <vt:lpstr>Segmented Balance Sheet</vt:lpstr>
      <vt:lpstr>Segmented IS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Siesling - van Veenendaal Y.H.T.H. (Yvonne)</cp:lastModifiedBy>
  <dcterms:created xsi:type="dcterms:W3CDTF">2016-08-09T10:44:13Z</dcterms:created>
  <dcterms:modified xsi:type="dcterms:W3CDTF">2017-03-10T08:53:21Z</dcterms:modified>
</cp:coreProperties>
</file>