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drawings/drawing11.xml" ContentType="application/vnd.openxmlformats-officedocument.drawing+xml"/>
  <Override PartName="/xl/customProperty12.bin" ContentType="application/vnd.openxmlformats-officedocument.spreadsheetml.customProperty"/>
  <Override PartName="/xl/drawings/drawing12.xml" ContentType="application/vnd.openxmlformats-officedocument.drawing+xml"/>
  <Override PartName="/xl/customProperty13.bin" ContentType="application/vnd.openxmlformats-officedocument.spreadsheetml.customProperty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srnl-my.sharepoint.com/personal/rpo017_asr_nl/Documents/"/>
    </mc:Choice>
  </mc:AlternateContent>
  <xr:revisionPtr revIDLastSave="0" documentId="8_{B21D485D-4B3A-4833-972E-5BFAC00340D2}" xr6:coauthVersionLast="47" xr6:coauthVersionMax="47" xr10:uidLastSave="{00000000-0000-0000-0000-000000000000}"/>
  <bookViews>
    <workbookView xWindow="-120" yWindow="-120" windowWidth="29040" windowHeight="15840" tabRatio="874" activeTab="1" xr2:uid="{00000000-000D-0000-FFFF-FFFF00000000}"/>
  </bookViews>
  <sheets>
    <sheet name="ASR - share buyback" sheetId="132" r:id="rId1"/>
    <sheet name="06-02-2024" sheetId="201" r:id="rId2"/>
    <sheet name="05-02-2024" sheetId="200" r:id="rId3"/>
    <sheet name="02-02-2024" sheetId="221" r:id="rId4"/>
    <sheet name="01-02-2024" sheetId="220" r:id="rId5"/>
    <sheet name="31-01-2024" sheetId="219" r:id="rId6"/>
    <sheet name="30-01-2024" sheetId="218" r:id="rId7"/>
    <sheet name="29-01-2024" sheetId="217" r:id="rId8"/>
    <sheet name="26-01-2024" sheetId="216" r:id="rId9"/>
    <sheet name="25-01-2024" sheetId="215" r:id="rId10"/>
    <sheet name="24-01-2024" sheetId="214" r:id="rId11"/>
    <sheet name="23-01-2024" sheetId="213" r:id="rId12"/>
    <sheet name="22-01-2024" sheetId="212" r:id="rId13"/>
  </sheets>
  <definedNames>
    <definedName name="_xlnm._FilterDatabase" localSheetId="0" hidden="1">'ASR - share buyback'!#REF!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221" l="1"/>
  <c r="B235" i="221"/>
  <c r="C235" i="221"/>
  <c r="D235" i="221"/>
  <c r="E235" i="221"/>
  <c r="F235" i="221"/>
  <c r="J6" i="221" s="1"/>
  <c r="J7" i="221" s="1"/>
  <c r="B236" i="221"/>
  <c r="C236" i="221"/>
  <c r="D236" i="221"/>
  <c r="E236" i="221"/>
  <c r="F236" i="221"/>
  <c r="B237" i="221"/>
  <c r="C237" i="221"/>
  <c r="D237" i="221"/>
  <c r="E237" i="221"/>
  <c r="F237" i="221"/>
  <c r="B238" i="221"/>
  <c r="C238" i="221"/>
  <c r="D238" i="221"/>
  <c r="E238" i="221"/>
  <c r="F238" i="221"/>
  <c r="B239" i="221"/>
  <c r="C239" i="221"/>
  <c r="D239" i="221"/>
  <c r="E239" i="221"/>
  <c r="F239" i="221"/>
  <c r="B240" i="221"/>
  <c r="C240" i="221"/>
  <c r="D240" i="221"/>
  <c r="E240" i="221"/>
  <c r="F240" i="221"/>
  <c r="B241" i="221"/>
  <c r="C241" i="221"/>
  <c r="D241" i="221"/>
  <c r="E241" i="221"/>
  <c r="F241" i="221"/>
  <c r="B242" i="221"/>
  <c r="C242" i="221"/>
  <c r="D242" i="221"/>
  <c r="E242" i="221"/>
  <c r="F242" i="221"/>
  <c r="B243" i="221"/>
  <c r="C243" i="221"/>
  <c r="D243" i="221"/>
  <c r="E243" i="221"/>
  <c r="F243" i="221"/>
  <c r="B244" i="221"/>
  <c r="C244" i="221"/>
  <c r="D244" i="221"/>
  <c r="E244" i="221"/>
  <c r="F244" i="221"/>
  <c r="B245" i="221"/>
  <c r="C245" i="221"/>
  <c r="D245" i="221"/>
  <c r="E245" i="221"/>
  <c r="F245" i="221"/>
  <c r="B246" i="221"/>
  <c r="C246" i="221"/>
  <c r="D246" i="221"/>
  <c r="E246" i="221"/>
  <c r="F246" i="221"/>
  <c r="B247" i="221"/>
  <c r="C247" i="221"/>
  <c r="D247" i="221"/>
  <c r="E247" i="221"/>
  <c r="F247" i="221"/>
  <c r="B248" i="221"/>
  <c r="C248" i="221"/>
  <c r="D248" i="221"/>
  <c r="E248" i="221"/>
  <c r="F248" i="221"/>
  <c r="B249" i="221"/>
  <c r="C249" i="221"/>
  <c r="D249" i="221"/>
  <c r="E249" i="221"/>
  <c r="F249" i="221"/>
  <c r="B250" i="221"/>
  <c r="C250" i="221"/>
  <c r="D250" i="221"/>
  <c r="E250" i="221"/>
  <c r="F250" i="221"/>
  <c r="B251" i="221"/>
  <c r="C251" i="221"/>
  <c r="D251" i="221"/>
  <c r="E251" i="221"/>
  <c r="F251" i="221"/>
  <c r="B252" i="221"/>
  <c r="C252" i="221"/>
  <c r="D252" i="221"/>
  <c r="E252" i="221"/>
  <c r="F252" i="221"/>
  <c r="B253" i="221"/>
  <c r="C253" i="221"/>
  <c r="D253" i="221"/>
  <c r="E253" i="221"/>
  <c r="F253" i="221"/>
  <c r="B254" i="221"/>
  <c r="C254" i="221"/>
  <c r="D254" i="221"/>
  <c r="E254" i="221"/>
  <c r="F254" i="221"/>
  <c r="B255" i="221"/>
  <c r="C255" i="221"/>
  <c r="D255" i="221"/>
  <c r="E255" i="221"/>
  <c r="F255" i="221"/>
  <c r="B256" i="221"/>
  <c r="C256" i="221"/>
  <c r="D256" i="221"/>
  <c r="E256" i="221"/>
  <c r="F256" i="221"/>
  <c r="B257" i="221"/>
  <c r="C257" i="221"/>
  <c r="D257" i="221"/>
  <c r="E257" i="221"/>
  <c r="F257" i="221"/>
  <c r="B258" i="221"/>
  <c r="C258" i="221"/>
  <c r="D258" i="221"/>
  <c r="E258" i="221"/>
  <c r="F258" i="221"/>
  <c r="B259" i="221"/>
  <c r="C259" i="221"/>
  <c r="D259" i="221"/>
  <c r="E259" i="221"/>
  <c r="F259" i="221"/>
  <c r="B260" i="221"/>
  <c r="C260" i="221"/>
  <c r="D260" i="221"/>
  <c r="E260" i="221"/>
  <c r="F260" i="221"/>
  <c r="B261" i="221"/>
  <c r="C261" i="221"/>
  <c r="D261" i="221"/>
  <c r="E261" i="221"/>
  <c r="F261" i="221"/>
  <c r="B262" i="221"/>
  <c r="C262" i="221"/>
  <c r="D262" i="221"/>
  <c r="E262" i="221"/>
  <c r="F262" i="221"/>
  <c r="B263" i="221"/>
  <c r="C263" i="221"/>
  <c r="D263" i="221"/>
  <c r="E263" i="221"/>
  <c r="F263" i="221"/>
  <c r="B264" i="221"/>
  <c r="C264" i="221"/>
  <c r="D264" i="221"/>
  <c r="E264" i="221"/>
  <c r="F264" i="221"/>
  <c r="B265" i="221"/>
  <c r="C265" i="221"/>
  <c r="D265" i="221"/>
  <c r="E265" i="221"/>
  <c r="F265" i="221"/>
  <c r="B266" i="221"/>
  <c r="C266" i="221"/>
  <c r="D266" i="221"/>
  <c r="E266" i="221"/>
  <c r="F266" i="221"/>
  <c r="B267" i="221"/>
  <c r="C267" i="221"/>
  <c r="D267" i="221"/>
  <c r="E267" i="221"/>
  <c r="F267" i="221"/>
  <c r="B268" i="221"/>
  <c r="C268" i="221"/>
  <c r="D268" i="221"/>
  <c r="E268" i="221"/>
  <c r="F268" i="221"/>
  <c r="B269" i="221"/>
  <c r="C269" i="221"/>
  <c r="D269" i="221"/>
  <c r="E269" i="221"/>
  <c r="F269" i="221"/>
  <c r="B270" i="221"/>
  <c r="C270" i="221"/>
  <c r="D270" i="221"/>
  <c r="E270" i="221"/>
  <c r="F270" i="221"/>
  <c r="B271" i="221"/>
  <c r="C271" i="221"/>
  <c r="D271" i="221"/>
  <c r="E271" i="221"/>
  <c r="F271" i="221"/>
  <c r="B272" i="221"/>
  <c r="C272" i="221"/>
  <c r="D272" i="221"/>
  <c r="E272" i="221"/>
  <c r="F272" i="221"/>
  <c r="B273" i="221"/>
  <c r="C273" i="221"/>
  <c r="D273" i="221"/>
  <c r="E273" i="221"/>
  <c r="F273" i="221"/>
  <c r="B274" i="221"/>
  <c r="C274" i="221"/>
  <c r="D274" i="221"/>
  <c r="E274" i="221"/>
  <c r="F274" i="221"/>
  <c r="B275" i="221"/>
  <c r="C275" i="221"/>
  <c r="D275" i="221"/>
  <c r="E275" i="221"/>
  <c r="F275" i="221"/>
  <c r="B276" i="221"/>
  <c r="C276" i="221"/>
  <c r="D276" i="221"/>
  <c r="E276" i="221"/>
  <c r="F276" i="221"/>
  <c r="B277" i="221"/>
  <c r="C277" i="221"/>
  <c r="D277" i="221"/>
  <c r="E277" i="221"/>
  <c r="F277" i="221"/>
  <c r="B278" i="221"/>
  <c r="C278" i="221"/>
  <c r="D278" i="221"/>
  <c r="E278" i="221"/>
  <c r="F278" i="221"/>
  <c r="B279" i="221"/>
  <c r="C279" i="221"/>
  <c r="D279" i="221"/>
  <c r="E279" i="221"/>
  <c r="F279" i="221"/>
  <c r="B280" i="221"/>
  <c r="C280" i="221"/>
  <c r="D280" i="221"/>
  <c r="E280" i="221"/>
  <c r="F280" i="221"/>
  <c r="B281" i="221"/>
  <c r="C281" i="221"/>
  <c r="D281" i="221"/>
  <c r="E281" i="221"/>
  <c r="F281" i="221"/>
  <c r="B282" i="221"/>
  <c r="C282" i="221"/>
  <c r="D282" i="221"/>
  <c r="E282" i="221"/>
  <c r="F282" i="221"/>
  <c r="B283" i="221"/>
  <c r="C283" i="221"/>
  <c r="D283" i="221"/>
  <c r="E283" i="221"/>
  <c r="F283" i="221"/>
  <c r="B284" i="221"/>
  <c r="C284" i="221"/>
  <c r="D284" i="221"/>
  <c r="E284" i="221"/>
  <c r="F284" i="221"/>
  <c r="B285" i="221"/>
  <c r="C285" i="221"/>
  <c r="D285" i="221"/>
  <c r="E285" i="221"/>
  <c r="F285" i="221"/>
  <c r="B286" i="221"/>
  <c r="C286" i="221"/>
  <c r="D286" i="221"/>
  <c r="E286" i="221"/>
  <c r="F286" i="221"/>
  <c r="B287" i="221"/>
  <c r="C287" i="221"/>
  <c r="D287" i="221"/>
  <c r="E287" i="221"/>
  <c r="F287" i="221"/>
  <c r="B288" i="221"/>
  <c r="C288" i="221"/>
  <c r="D288" i="221"/>
  <c r="E288" i="221"/>
  <c r="F288" i="221"/>
  <c r="B289" i="221"/>
  <c r="C289" i="221"/>
  <c r="D289" i="221"/>
  <c r="E289" i="221"/>
  <c r="F289" i="221"/>
  <c r="B290" i="221"/>
  <c r="C290" i="221"/>
  <c r="D290" i="221"/>
  <c r="E290" i="221"/>
  <c r="F290" i="221"/>
  <c r="B291" i="221"/>
  <c r="C291" i="221"/>
  <c r="D291" i="221"/>
  <c r="E291" i="221"/>
  <c r="F291" i="221"/>
  <c r="B292" i="221"/>
  <c r="C292" i="221"/>
  <c r="D292" i="221"/>
  <c r="E292" i="221"/>
  <c r="F292" i="221"/>
  <c r="B293" i="221"/>
  <c r="C293" i="221"/>
  <c r="D293" i="221"/>
  <c r="E293" i="221"/>
  <c r="F293" i="221"/>
  <c r="B294" i="221"/>
  <c r="C294" i="221"/>
  <c r="D294" i="221"/>
  <c r="E294" i="221"/>
  <c r="F294" i="221"/>
  <c r="B295" i="221"/>
  <c r="C295" i="221"/>
  <c r="D295" i="221"/>
  <c r="E295" i="221"/>
  <c r="F295" i="221"/>
  <c r="B296" i="221"/>
  <c r="C296" i="221"/>
  <c r="D296" i="221"/>
  <c r="E296" i="221"/>
  <c r="F296" i="221"/>
  <c r="B297" i="221"/>
  <c r="C297" i="221"/>
  <c r="D297" i="221"/>
  <c r="E297" i="221"/>
  <c r="F297" i="221"/>
  <c r="B298" i="221"/>
  <c r="C298" i="221"/>
  <c r="D298" i="221"/>
  <c r="E298" i="221"/>
  <c r="F298" i="221"/>
  <c r="B299" i="221"/>
  <c r="C299" i="221"/>
  <c r="D299" i="221"/>
  <c r="E299" i="221"/>
  <c r="F299" i="221"/>
  <c r="B300" i="221"/>
  <c r="C300" i="221"/>
  <c r="D300" i="221"/>
  <c r="E300" i="221"/>
  <c r="F300" i="221"/>
  <c r="B301" i="221"/>
  <c r="C301" i="221"/>
  <c r="D301" i="221"/>
  <c r="E301" i="221"/>
  <c r="F301" i="221"/>
  <c r="B302" i="221"/>
  <c r="C302" i="221"/>
  <c r="D302" i="221"/>
  <c r="E302" i="221"/>
  <c r="F302" i="221"/>
  <c r="B303" i="221"/>
  <c r="C303" i="221"/>
  <c r="D303" i="221"/>
  <c r="E303" i="221"/>
  <c r="F303" i="221"/>
  <c r="B304" i="221"/>
  <c r="C304" i="221"/>
  <c r="D304" i="221"/>
  <c r="E304" i="221"/>
  <c r="F304" i="221"/>
  <c r="B305" i="221"/>
  <c r="C305" i="221"/>
  <c r="D305" i="221"/>
  <c r="E305" i="221"/>
  <c r="F305" i="221"/>
  <c r="B306" i="221"/>
  <c r="C306" i="221"/>
  <c r="D306" i="221"/>
  <c r="E306" i="221"/>
  <c r="F306" i="221"/>
  <c r="B307" i="221"/>
  <c r="C307" i="221"/>
  <c r="D307" i="221"/>
  <c r="E307" i="221"/>
  <c r="F307" i="221"/>
  <c r="B308" i="221"/>
  <c r="C308" i="221"/>
  <c r="D308" i="221"/>
  <c r="E308" i="221"/>
  <c r="F308" i="221"/>
  <c r="B309" i="221"/>
  <c r="C309" i="221"/>
  <c r="D309" i="221"/>
  <c r="E309" i="221"/>
  <c r="F309" i="221"/>
  <c r="B310" i="221"/>
  <c r="C310" i="221"/>
  <c r="D310" i="221"/>
  <c r="E310" i="221"/>
  <c r="F310" i="221"/>
  <c r="B311" i="221"/>
  <c r="C311" i="221"/>
  <c r="D311" i="221"/>
  <c r="E311" i="221"/>
  <c r="F311" i="221"/>
  <c r="B312" i="221"/>
  <c r="C312" i="221"/>
  <c r="D312" i="221"/>
  <c r="E312" i="221"/>
  <c r="F312" i="221"/>
  <c r="B313" i="221"/>
  <c r="C313" i="221"/>
  <c r="D313" i="221"/>
  <c r="E313" i="221"/>
  <c r="F313" i="221"/>
  <c r="B314" i="221"/>
  <c r="C314" i="221"/>
  <c r="D314" i="221"/>
  <c r="E314" i="221"/>
  <c r="F314" i="221"/>
  <c r="B315" i="221"/>
  <c r="C315" i="221"/>
  <c r="D315" i="221"/>
  <c r="E315" i="221"/>
  <c r="F315" i="221"/>
  <c r="B316" i="221"/>
  <c r="C316" i="221"/>
  <c r="D316" i="221"/>
  <c r="E316" i="221"/>
  <c r="F316" i="221"/>
  <c r="B317" i="221"/>
  <c r="C317" i="221"/>
  <c r="D317" i="221"/>
  <c r="E317" i="221"/>
  <c r="F317" i="221"/>
  <c r="B318" i="221"/>
  <c r="C318" i="221"/>
  <c r="D318" i="221"/>
  <c r="E318" i="221"/>
  <c r="F318" i="221"/>
  <c r="B319" i="221"/>
  <c r="C319" i="221"/>
  <c r="D319" i="221"/>
  <c r="E319" i="221"/>
  <c r="F319" i="221"/>
  <c r="B320" i="221"/>
  <c r="C320" i="221"/>
  <c r="D320" i="221"/>
  <c r="E320" i="221"/>
  <c r="F320" i="221"/>
  <c r="B321" i="221"/>
  <c r="C321" i="221"/>
  <c r="D321" i="221"/>
  <c r="E321" i="221"/>
  <c r="F321" i="221"/>
  <c r="B322" i="221"/>
  <c r="C322" i="221"/>
  <c r="D322" i="221"/>
  <c r="E322" i="221"/>
  <c r="F322" i="221"/>
  <c r="B323" i="221"/>
  <c r="C323" i="221"/>
  <c r="D323" i="221"/>
  <c r="E323" i="221"/>
  <c r="F323" i="221"/>
  <c r="B324" i="221"/>
  <c r="C324" i="221"/>
  <c r="D324" i="221"/>
  <c r="E324" i="221"/>
  <c r="F324" i="221"/>
  <c r="B325" i="221"/>
  <c r="C325" i="221"/>
  <c r="D325" i="221"/>
  <c r="E325" i="221"/>
  <c r="F325" i="221"/>
  <c r="B326" i="221"/>
  <c r="C326" i="221"/>
  <c r="D326" i="221"/>
  <c r="E326" i="221"/>
  <c r="F326" i="221"/>
  <c r="B327" i="221"/>
  <c r="C327" i="221"/>
  <c r="D327" i="221"/>
  <c r="E327" i="221"/>
  <c r="F327" i="221"/>
  <c r="B328" i="221"/>
  <c r="C328" i="221"/>
  <c r="D328" i="221"/>
  <c r="E328" i="221"/>
  <c r="F328" i="221"/>
  <c r="B329" i="221"/>
  <c r="C329" i="221"/>
  <c r="D329" i="221"/>
  <c r="E329" i="221"/>
  <c r="F329" i="221"/>
  <c r="B330" i="221"/>
  <c r="C330" i="221"/>
  <c r="D330" i="221"/>
  <c r="E330" i="221"/>
  <c r="F330" i="221"/>
  <c r="B331" i="221"/>
  <c r="C331" i="221"/>
  <c r="D331" i="221"/>
  <c r="E331" i="221"/>
  <c r="F331" i="221"/>
  <c r="B332" i="221"/>
  <c r="C332" i="221"/>
  <c r="D332" i="221"/>
  <c r="E332" i="221"/>
  <c r="F332" i="221"/>
  <c r="B333" i="221"/>
  <c r="C333" i="221"/>
  <c r="D333" i="221"/>
  <c r="E333" i="221"/>
  <c r="F333" i="221"/>
  <c r="B334" i="221"/>
  <c r="C334" i="221"/>
  <c r="D334" i="221"/>
  <c r="E334" i="221"/>
  <c r="F334" i="221"/>
  <c r="B335" i="221"/>
  <c r="C335" i="221"/>
  <c r="D335" i="221"/>
  <c r="E335" i="221"/>
  <c r="F335" i="221"/>
  <c r="B336" i="221"/>
  <c r="C336" i="221"/>
  <c r="D336" i="221"/>
  <c r="E336" i="221"/>
  <c r="F336" i="221"/>
  <c r="B337" i="221"/>
  <c r="C337" i="221"/>
  <c r="D337" i="221"/>
  <c r="E337" i="221"/>
  <c r="F337" i="221"/>
  <c r="B338" i="221"/>
  <c r="C338" i="221"/>
  <c r="D338" i="221"/>
  <c r="E338" i="221"/>
  <c r="F338" i="221"/>
  <c r="B339" i="221"/>
  <c r="C339" i="221"/>
  <c r="D339" i="221"/>
  <c r="E339" i="221"/>
  <c r="F339" i="221"/>
  <c r="B340" i="221"/>
  <c r="C340" i="221"/>
  <c r="D340" i="221"/>
  <c r="E340" i="221"/>
  <c r="F340" i="221"/>
  <c r="B341" i="221"/>
  <c r="C341" i="221"/>
  <c r="D341" i="221"/>
  <c r="E341" i="221"/>
  <c r="F341" i="221"/>
  <c r="B342" i="221"/>
  <c r="C342" i="221"/>
  <c r="D342" i="221"/>
  <c r="E342" i="221"/>
  <c r="F342" i="221"/>
  <c r="B343" i="221"/>
  <c r="C343" i="221"/>
  <c r="D343" i="221"/>
  <c r="E343" i="221"/>
  <c r="F343" i="221"/>
  <c r="B344" i="221"/>
  <c r="C344" i="221"/>
  <c r="D344" i="221"/>
  <c r="E344" i="221"/>
  <c r="F344" i="221"/>
  <c r="B345" i="221"/>
  <c r="C345" i="221"/>
  <c r="D345" i="221"/>
  <c r="E345" i="221"/>
  <c r="F345" i="221"/>
  <c r="B346" i="221"/>
  <c r="C346" i="221"/>
  <c r="D346" i="221"/>
  <c r="E346" i="221"/>
  <c r="F346" i="221"/>
  <c r="B347" i="221"/>
  <c r="C347" i="221"/>
  <c r="D347" i="221"/>
  <c r="E347" i="221"/>
  <c r="F347" i="221"/>
  <c r="B348" i="221"/>
  <c r="C348" i="221"/>
  <c r="D348" i="221"/>
  <c r="E348" i="221"/>
  <c r="F348" i="221"/>
  <c r="B349" i="221"/>
  <c r="C349" i="221"/>
  <c r="D349" i="221"/>
  <c r="E349" i="221"/>
  <c r="F349" i="221"/>
  <c r="B350" i="221"/>
  <c r="C350" i="221"/>
  <c r="D350" i="221"/>
  <c r="E350" i="221"/>
  <c r="F350" i="221"/>
  <c r="B351" i="221"/>
  <c r="C351" i="221"/>
  <c r="D351" i="221"/>
  <c r="E351" i="221"/>
  <c r="F351" i="221"/>
  <c r="I6" i="220"/>
  <c r="J6" i="220"/>
  <c r="J7" i="220" s="1"/>
  <c r="I7" i="220"/>
  <c r="I6" i="219"/>
  <c r="J6" i="219"/>
  <c r="J7" i="219" s="1"/>
  <c r="I7" i="219"/>
  <c r="I6" i="218"/>
  <c r="J6" i="218"/>
  <c r="J7" i="218" s="1"/>
  <c r="I7" i="218"/>
  <c r="I7" i="217"/>
  <c r="B235" i="217"/>
  <c r="C235" i="217"/>
  <c r="D235" i="217"/>
  <c r="E235" i="217"/>
  <c r="F235" i="217"/>
  <c r="J6" i="217" s="1"/>
  <c r="J7" i="217" s="1"/>
  <c r="B236" i="217"/>
  <c r="C236" i="217"/>
  <c r="D236" i="217"/>
  <c r="E236" i="217"/>
  <c r="F236" i="217"/>
  <c r="B237" i="217"/>
  <c r="C237" i="217"/>
  <c r="D237" i="217"/>
  <c r="E237" i="217"/>
  <c r="F237" i="217"/>
  <c r="B238" i="217"/>
  <c r="C238" i="217"/>
  <c r="D238" i="217"/>
  <c r="E238" i="217"/>
  <c r="F238" i="217"/>
  <c r="B239" i="217"/>
  <c r="C239" i="217"/>
  <c r="D239" i="217"/>
  <c r="E239" i="217"/>
  <c r="F239" i="217"/>
  <c r="B240" i="217"/>
  <c r="C240" i="217"/>
  <c r="D240" i="217"/>
  <c r="E240" i="217"/>
  <c r="F240" i="217"/>
  <c r="B241" i="217"/>
  <c r="C241" i="217"/>
  <c r="D241" i="217"/>
  <c r="E241" i="217"/>
  <c r="F241" i="217"/>
  <c r="B242" i="217"/>
  <c r="C242" i="217"/>
  <c r="D242" i="217"/>
  <c r="E242" i="217"/>
  <c r="F242" i="217"/>
  <c r="B243" i="217"/>
  <c r="C243" i="217"/>
  <c r="D243" i="217"/>
  <c r="E243" i="217"/>
  <c r="F243" i="217"/>
  <c r="B244" i="217"/>
  <c r="C244" i="217"/>
  <c r="D244" i="217"/>
  <c r="E244" i="217"/>
  <c r="F244" i="217"/>
  <c r="B245" i="217"/>
  <c r="C245" i="217"/>
  <c r="D245" i="217"/>
  <c r="E245" i="217"/>
  <c r="F245" i="217"/>
  <c r="B246" i="217"/>
  <c r="C246" i="217"/>
  <c r="D246" i="217"/>
  <c r="E246" i="217"/>
  <c r="F246" i="217"/>
  <c r="B247" i="217"/>
  <c r="C247" i="217"/>
  <c r="D247" i="217"/>
  <c r="E247" i="217"/>
  <c r="F247" i="217"/>
  <c r="B248" i="217"/>
  <c r="C248" i="217"/>
  <c r="D248" i="217"/>
  <c r="E248" i="217"/>
  <c r="F248" i="217"/>
  <c r="B249" i="217"/>
  <c r="C249" i="217"/>
  <c r="D249" i="217"/>
  <c r="E249" i="217"/>
  <c r="F249" i="217"/>
  <c r="B250" i="217"/>
  <c r="C250" i="217"/>
  <c r="D250" i="217"/>
  <c r="E250" i="217"/>
  <c r="F250" i="217"/>
  <c r="B251" i="217"/>
  <c r="C251" i="217"/>
  <c r="D251" i="217"/>
  <c r="E251" i="217"/>
  <c r="F251" i="217"/>
  <c r="B252" i="217"/>
  <c r="C252" i="217"/>
  <c r="D252" i="217"/>
  <c r="E252" i="217"/>
  <c r="F252" i="217"/>
  <c r="B253" i="217"/>
  <c r="C253" i="217"/>
  <c r="D253" i="217"/>
  <c r="E253" i="217"/>
  <c r="F253" i="217"/>
  <c r="B254" i="217"/>
  <c r="C254" i="217"/>
  <c r="D254" i="217"/>
  <c r="E254" i="217"/>
  <c r="F254" i="217"/>
  <c r="B255" i="217"/>
  <c r="C255" i="217"/>
  <c r="D255" i="217"/>
  <c r="E255" i="217"/>
  <c r="F255" i="217"/>
  <c r="B256" i="217"/>
  <c r="C256" i="217"/>
  <c r="D256" i="217"/>
  <c r="E256" i="217"/>
  <c r="F256" i="217"/>
  <c r="B257" i="217"/>
  <c r="C257" i="217"/>
  <c r="D257" i="217"/>
  <c r="E257" i="217"/>
  <c r="F257" i="217"/>
  <c r="B258" i="217"/>
  <c r="C258" i="217"/>
  <c r="D258" i="217"/>
  <c r="E258" i="217"/>
  <c r="F258" i="217"/>
  <c r="B259" i="217"/>
  <c r="C259" i="217"/>
  <c r="D259" i="217"/>
  <c r="E259" i="217"/>
  <c r="F259" i="217"/>
  <c r="B260" i="217"/>
  <c r="C260" i="217"/>
  <c r="D260" i="217"/>
  <c r="E260" i="217"/>
  <c r="F260" i="217"/>
  <c r="B261" i="217"/>
  <c r="C261" i="217"/>
  <c r="D261" i="217"/>
  <c r="E261" i="217"/>
  <c r="F261" i="217"/>
  <c r="B262" i="217"/>
  <c r="C262" i="217"/>
  <c r="D262" i="217"/>
  <c r="E262" i="217"/>
  <c r="F262" i="217"/>
  <c r="B263" i="217"/>
  <c r="C263" i="217"/>
  <c r="D263" i="217"/>
  <c r="E263" i="217"/>
  <c r="F263" i="217"/>
  <c r="B264" i="217"/>
  <c r="C264" i="217"/>
  <c r="D264" i="217"/>
  <c r="E264" i="217"/>
  <c r="F264" i="217"/>
  <c r="B265" i="217"/>
  <c r="C265" i="217"/>
  <c r="D265" i="217"/>
  <c r="E265" i="217"/>
  <c r="F265" i="217"/>
  <c r="B266" i="217"/>
  <c r="C266" i="217"/>
  <c r="D266" i="217"/>
  <c r="E266" i="217"/>
  <c r="F266" i="217"/>
  <c r="B267" i="217"/>
  <c r="C267" i="217"/>
  <c r="D267" i="217"/>
  <c r="E267" i="217"/>
  <c r="F267" i="217"/>
  <c r="B268" i="217"/>
  <c r="C268" i="217"/>
  <c r="D268" i="217"/>
  <c r="E268" i="217"/>
  <c r="F268" i="217"/>
  <c r="B269" i="217"/>
  <c r="C269" i="217"/>
  <c r="D269" i="217"/>
  <c r="E269" i="217"/>
  <c r="F269" i="217"/>
  <c r="B270" i="217"/>
  <c r="C270" i="217"/>
  <c r="D270" i="217"/>
  <c r="E270" i="217"/>
  <c r="F270" i="217"/>
  <c r="B271" i="217"/>
  <c r="C271" i="217"/>
  <c r="D271" i="217"/>
  <c r="E271" i="217"/>
  <c r="F271" i="217"/>
  <c r="B272" i="217"/>
  <c r="C272" i="217"/>
  <c r="D272" i="217"/>
  <c r="E272" i="217"/>
  <c r="F272" i="217"/>
  <c r="B273" i="217"/>
  <c r="C273" i="217"/>
  <c r="D273" i="217"/>
  <c r="E273" i="217"/>
  <c r="F273" i="217"/>
  <c r="B274" i="217"/>
  <c r="C274" i="217"/>
  <c r="D274" i="217"/>
  <c r="E274" i="217"/>
  <c r="F274" i="217"/>
  <c r="B275" i="217"/>
  <c r="C275" i="217"/>
  <c r="D275" i="217"/>
  <c r="E275" i="217"/>
  <c r="F275" i="217"/>
  <c r="B276" i="217"/>
  <c r="C276" i="217"/>
  <c r="D276" i="217"/>
  <c r="E276" i="217"/>
  <c r="F276" i="217"/>
  <c r="B277" i="217"/>
  <c r="C277" i="217"/>
  <c r="D277" i="217"/>
  <c r="E277" i="217"/>
  <c r="F277" i="217"/>
  <c r="B278" i="217"/>
  <c r="C278" i="217"/>
  <c r="D278" i="217"/>
  <c r="E278" i="217"/>
  <c r="F278" i="217"/>
  <c r="B279" i="217"/>
  <c r="C279" i="217"/>
  <c r="D279" i="217"/>
  <c r="E279" i="217"/>
  <c r="F279" i="217"/>
  <c r="B280" i="217"/>
  <c r="C280" i="217"/>
  <c r="D280" i="217"/>
  <c r="E280" i="217"/>
  <c r="F280" i="217"/>
  <c r="B281" i="217"/>
  <c r="C281" i="217"/>
  <c r="D281" i="217"/>
  <c r="E281" i="217"/>
  <c r="F281" i="217"/>
  <c r="B282" i="217"/>
  <c r="C282" i="217"/>
  <c r="D282" i="217"/>
  <c r="E282" i="217"/>
  <c r="F282" i="217"/>
  <c r="B283" i="217"/>
  <c r="C283" i="217"/>
  <c r="D283" i="217"/>
  <c r="E283" i="217"/>
  <c r="F283" i="217"/>
  <c r="B284" i="217"/>
  <c r="C284" i="217"/>
  <c r="D284" i="217"/>
  <c r="E284" i="217"/>
  <c r="F284" i="217"/>
  <c r="B285" i="217"/>
  <c r="C285" i="217"/>
  <c r="D285" i="217"/>
  <c r="E285" i="217"/>
  <c r="F285" i="217"/>
  <c r="B286" i="217"/>
  <c r="C286" i="217"/>
  <c r="D286" i="217"/>
  <c r="E286" i="217"/>
  <c r="F286" i="217"/>
  <c r="B287" i="217"/>
  <c r="C287" i="217"/>
  <c r="D287" i="217"/>
  <c r="E287" i="217"/>
  <c r="F287" i="217"/>
  <c r="B288" i="217"/>
  <c r="C288" i="217"/>
  <c r="D288" i="217"/>
  <c r="E288" i="217"/>
  <c r="F288" i="217"/>
  <c r="B289" i="217"/>
  <c r="C289" i="217"/>
  <c r="D289" i="217"/>
  <c r="E289" i="217"/>
  <c r="F289" i="217"/>
  <c r="B290" i="217"/>
  <c r="C290" i="217"/>
  <c r="D290" i="217"/>
  <c r="E290" i="217"/>
  <c r="F290" i="217"/>
  <c r="B291" i="217"/>
  <c r="C291" i="217"/>
  <c r="D291" i="217"/>
  <c r="E291" i="217"/>
  <c r="F291" i="217"/>
  <c r="B292" i="217"/>
  <c r="C292" i="217"/>
  <c r="D292" i="217"/>
  <c r="E292" i="217"/>
  <c r="F292" i="217"/>
  <c r="B293" i="217"/>
  <c r="C293" i="217"/>
  <c r="D293" i="217"/>
  <c r="E293" i="217"/>
  <c r="F293" i="217"/>
  <c r="B294" i="217"/>
  <c r="C294" i="217"/>
  <c r="D294" i="217"/>
  <c r="E294" i="217"/>
  <c r="F294" i="217"/>
  <c r="B295" i="217"/>
  <c r="C295" i="217"/>
  <c r="D295" i="217"/>
  <c r="E295" i="217"/>
  <c r="F295" i="217"/>
  <c r="B296" i="217"/>
  <c r="C296" i="217"/>
  <c r="D296" i="217"/>
  <c r="E296" i="217"/>
  <c r="F296" i="217"/>
  <c r="B297" i="217"/>
  <c r="C297" i="217"/>
  <c r="D297" i="217"/>
  <c r="E297" i="217"/>
  <c r="F297" i="217"/>
  <c r="B298" i="217"/>
  <c r="C298" i="217"/>
  <c r="D298" i="217"/>
  <c r="E298" i="217"/>
  <c r="F298" i="217"/>
  <c r="B299" i="217"/>
  <c r="C299" i="217"/>
  <c r="D299" i="217"/>
  <c r="E299" i="217"/>
  <c r="F299" i="217"/>
  <c r="B300" i="217"/>
  <c r="C300" i="217"/>
  <c r="D300" i="217"/>
  <c r="E300" i="217"/>
  <c r="F300" i="217"/>
  <c r="B301" i="217"/>
  <c r="C301" i="217"/>
  <c r="D301" i="217"/>
  <c r="E301" i="217"/>
  <c r="F301" i="217"/>
  <c r="B302" i="217"/>
  <c r="C302" i="217"/>
  <c r="D302" i="217"/>
  <c r="E302" i="217"/>
  <c r="F302" i="217"/>
  <c r="B303" i="217"/>
  <c r="C303" i="217"/>
  <c r="D303" i="217"/>
  <c r="E303" i="217"/>
  <c r="F303" i="217"/>
  <c r="B304" i="217"/>
  <c r="C304" i="217"/>
  <c r="D304" i="217"/>
  <c r="E304" i="217"/>
  <c r="F304" i="217"/>
  <c r="B305" i="217"/>
  <c r="C305" i="217"/>
  <c r="D305" i="217"/>
  <c r="E305" i="217"/>
  <c r="F305" i="217"/>
  <c r="B306" i="217"/>
  <c r="C306" i="217"/>
  <c r="D306" i="217"/>
  <c r="E306" i="217"/>
  <c r="F306" i="217"/>
  <c r="B307" i="217"/>
  <c r="C307" i="217"/>
  <c r="D307" i="217"/>
  <c r="E307" i="217"/>
  <c r="F307" i="217"/>
  <c r="B308" i="217"/>
  <c r="C308" i="217"/>
  <c r="D308" i="217"/>
  <c r="E308" i="217"/>
  <c r="F308" i="217"/>
  <c r="B309" i="217"/>
  <c r="C309" i="217"/>
  <c r="D309" i="217"/>
  <c r="E309" i="217"/>
  <c r="F309" i="217"/>
  <c r="B310" i="217"/>
  <c r="C310" i="217"/>
  <c r="D310" i="217"/>
  <c r="E310" i="217"/>
  <c r="F310" i="217"/>
  <c r="B311" i="217"/>
  <c r="C311" i="217"/>
  <c r="D311" i="217"/>
  <c r="E311" i="217"/>
  <c r="F311" i="217"/>
  <c r="B312" i="217"/>
  <c r="C312" i="217"/>
  <c r="D312" i="217"/>
  <c r="E312" i="217"/>
  <c r="F312" i="217"/>
  <c r="B313" i="217"/>
  <c r="C313" i="217"/>
  <c r="D313" i="217"/>
  <c r="E313" i="217"/>
  <c r="F313" i="217"/>
  <c r="B314" i="217"/>
  <c r="C314" i="217"/>
  <c r="D314" i="217"/>
  <c r="E314" i="217"/>
  <c r="F314" i="217"/>
  <c r="B315" i="217"/>
  <c r="C315" i="217"/>
  <c r="D315" i="217"/>
  <c r="E315" i="217"/>
  <c r="F315" i="217"/>
  <c r="B316" i="217"/>
  <c r="C316" i="217"/>
  <c r="D316" i="217"/>
  <c r="E316" i="217"/>
  <c r="F316" i="217"/>
  <c r="B317" i="217"/>
  <c r="C317" i="217"/>
  <c r="D317" i="217"/>
  <c r="E317" i="217"/>
  <c r="F317" i="217"/>
  <c r="B318" i="217"/>
  <c r="C318" i="217"/>
  <c r="D318" i="217"/>
  <c r="E318" i="217"/>
  <c r="F318" i="217"/>
  <c r="B319" i="217"/>
  <c r="C319" i="217"/>
  <c r="D319" i="217"/>
  <c r="E319" i="217"/>
  <c r="F319" i="217"/>
  <c r="B320" i="217"/>
  <c r="C320" i="217"/>
  <c r="D320" i="217"/>
  <c r="E320" i="217"/>
  <c r="F320" i="217"/>
  <c r="B321" i="217"/>
  <c r="C321" i="217"/>
  <c r="D321" i="217"/>
  <c r="E321" i="217"/>
  <c r="F321" i="217"/>
  <c r="B322" i="217"/>
  <c r="C322" i="217"/>
  <c r="D322" i="217"/>
  <c r="E322" i="217"/>
  <c r="F322" i="217"/>
  <c r="B323" i="217"/>
  <c r="C323" i="217"/>
  <c r="D323" i="217"/>
  <c r="E323" i="217"/>
  <c r="F323" i="217"/>
  <c r="B324" i="217"/>
  <c r="C324" i="217"/>
  <c r="D324" i="217"/>
  <c r="E324" i="217"/>
  <c r="F324" i="217"/>
  <c r="B325" i="217"/>
  <c r="C325" i="217"/>
  <c r="D325" i="217"/>
  <c r="E325" i="217"/>
  <c r="F325" i="217"/>
  <c r="B326" i="217"/>
  <c r="C326" i="217"/>
  <c r="D326" i="217"/>
  <c r="E326" i="217"/>
  <c r="F326" i="217"/>
  <c r="B327" i="217"/>
  <c r="C327" i="217"/>
  <c r="D327" i="217"/>
  <c r="E327" i="217"/>
  <c r="F327" i="217"/>
  <c r="B328" i="217"/>
  <c r="C328" i="217"/>
  <c r="D328" i="217"/>
  <c r="E328" i="217"/>
  <c r="F328" i="217"/>
  <c r="B329" i="217"/>
  <c r="C329" i="217"/>
  <c r="D329" i="217"/>
  <c r="E329" i="217"/>
  <c r="F329" i="217"/>
  <c r="B330" i="217"/>
  <c r="C330" i="217"/>
  <c r="D330" i="217"/>
  <c r="E330" i="217"/>
  <c r="F330" i="217"/>
  <c r="B331" i="217"/>
  <c r="C331" i="217"/>
  <c r="D331" i="217"/>
  <c r="E331" i="217"/>
  <c r="F331" i="217"/>
  <c r="B332" i="217"/>
  <c r="C332" i="217"/>
  <c r="D332" i="217"/>
  <c r="E332" i="217"/>
  <c r="F332" i="217"/>
  <c r="B333" i="217"/>
  <c r="C333" i="217"/>
  <c r="D333" i="217"/>
  <c r="E333" i="217"/>
  <c r="F333" i="217"/>
  <c r="B334" i="217"/>
  <c r="C334" i="217"/>
  <c r="D334" i="217"/>
  <c r="E334" i="217"/>
  <c r="F334" i="217"/>
  <c r="B335" i="217"/>
  <c r="C335" i="217"/>
  <c r="D335" i="217"/>
  <c r="E335" i="217"/>
  <c r="F335" i="217"/>
  <c r="B336" i="217"/>
  <c r="C336" i="217"/>
  <c r="D336" i="217"/>
  <c r="E336" i="217"/>
  <c r="F336" i="217"/>
  <c r="B337" i="217"/>
  <c r="C337" i="217"/>
  <c r="D337" i="217"/>
  <c r="E337" i="217"/>
  <c r="F337" i="217"/>
  <c r="B338" i="217"/>
  <c r="C338" i="217"/>
  <c r="D338" i="217"/>
  <c r="E338" i="217"/>
  <c r="F338" i="217"/>
  <c r="B339" i="217"/>
  <c r="C339" i="217"/>
  <c r="D339" i="217"/>
  <c r="E339" i="217"/>
  <c r="F339" i="217"/>
  <c r="B340" i="217"/>
  <c r="C340" i="217"/>
  <c r="D340" i="217"/>
  <c r="E340" i="217"/>
  <c r="F340" i="217"/>
  <c r="B341" i="217"/>
  <c r="C341" i="217"/>
  <c r="D341" i="217"/>
  <c r="E341" i="217"/>
  <c r="F341" i="217"/>
  <c r="B342" i="217"/>
  <c r="C342" i="217"/>
  <c r="D342" i="217"/>
  <c r="E342" i="217"/>
  <c r="F342" i="217"/>
  <c r="B343" i="217"/>
  <c r="C343" i="217"/>
  <c r="D343" i="217"/>
  <c r="E343" i="217"/>
  <c r="F343" i="217"/>
  <c r="B344" i="217"/>
  <c r="C344" i="217"/>
  <c r="D344" i="217"/>
  <c r="E344" i="217"/>
  <c r="F344" i="217"/>
  <c r="B345" i="217"/>
  <c r="C345" i="217"/>
  <c r="D345" i="217"/>
  <c r="E345" i="217"/>
  <c r="F345" i="217"/>
  <c r="B346" i="217"/>
  <c r="C346" i="217"/>
  <c r="D346" i="217"/>
  <c r="E346" i="217"/>
  <c r="F346" i="217"/>
  <c r="B347" i="217"/>
  <c r="C347" i="217"/>
  <c r="D347" i="217"/>
  <c r="E347" i="217"/>
  <c r="F347" i="217"/>
  <c r="B348" i="217"/>
  <c r="C348" i="217"/>
  <c r="D348" i="217"/>
  <c r="E348" i="217"/>
  <c r="F348" i="217"/>
  <c r="B349" i="217"/>
  <c r="C349" i="217"/>
  <c r="D349" i="217"/>
  <c r="E349" i="217"/>
  <c r="F349" i="217"/>
  <c r="B350" i="217"/>
  <c r="C350" i="217"/>
  <c r="D350" i="217"/>
  <c r="E350" i="217"/>
  <c r="F350" i="217"/>
  <c r="B351" i="217"/>
  <c r="C351" i="217"/>
  <c r="D351" i="217"/>
  <c r="E351" i="217"/>
  <c r="F351" i="217"/>
  <c r="I6" i="221" l="1"/>
  <c r="I6" i="217"/>
  <c r="I7" i="216" l="1"/>
  <c r="B235" i="216"/>
  <c r="C235" i="216"/>
  <c r="D235" i="216"/>
  <c r="E235" i="216"/>
  <c r="F235" i="216"/>
  <c r="I6" i="216" s="1"/>
  <c r="B236" i="216"/>
  <c r="C236" i="216"/>
  <c r="D236" i="216"/>
  <c r="E236" i="216"/>
  <c r="F236" i="216"/>
  <c r="B237" i="216"/>
  <c r="C237" i="216"/>
  <c r="D237" i="216"/>
  <c r="E237" i="216"/>
  <c r="F237" i="216"/>
  <c r="B238" i="216"/>
  <c r="C238" i="216"/>
  <c r="D238" i="216"/>
  <c r="E238" i="216"/>
  <c r="F238" i="216"/>
  <c r="B239" i="216"/>
  <c r="C239" i="216"/>
  <c r="D239" i="216"/>
  <c r="E239" i="216"/>
  <c r="F239" i="216"/>
  <c r="B240" i="216"/>
  <c r="C240" i="216"/>
  <c r="D240" i="216"/>
  <c r="E240" i="216"/>
  <c r="F240" i="216"/>
  <c r="B241" i="216"/>
  <c r="C241" i="216"/>
  <c r="D241" i="216"/>
  <c r="E241" i="216"/>
  <c r="F241" i="216"/>
  <c r="B242" i="216"/>
  <c r="C242" i="216"/>
  <c r="D242" i="216"/>
  <c r="E242" i="216"/>
  <c r="F242" i="216"/>
  <c r="B243" i="216"/>
  <c r="C243" i="216"/>
  <c r="D243" i="216"/>
  <c r="E243" i="216"/>
  <c r="F243" i="216"/>
  <c r="B244" i="216"/>
  <c r="C244" i="216"/>
  <c r="D244" i="216"/>
  <c r="E244" i="216"/>
  <c r="F244" i="216"/>
  <c r="B245" i="216"/>
  <c r="C245" i="216"/>
  <c r="D245" i="216"/>
  <c r="E245" i="216"/>
  <c r="F245" i="216"/>
  <c r="B246" i="216"/>
  <c r="C246" i="216"/>
  <c r="D246" i="216"/>
  <c r="E246" i="216"/>
  <c r="F246" i="216"/>
  <c r="B247" i="216"/>
  <c r="C247" i="216"/>
  <c r="D247" i="216"/>
  <c r="E247" i="216"/>
  <c r="F247" i="216"/>
  <c r="B248" i="216"/>
  <c r="C248" i="216"/>
  <c r="D248" i="216"/>
  <c r="E248" i="216"/>
  <c r="F248" i="216"/>
  <c r="B249" i="216"/>
  <c r="C249" i="216"/>
  <c r="D249" i="216"/>
  <c r="E249" i="216"/>
  <c r="F249" i="216"/>
  <c r="B250" i="216"/>
  <c r="C250" i="216"/>
  <c r="D250" i="216"/>
  <c r="E250" i="216"/>
  <c r="F250" i="216"/>
  <c r="B251" i="216"/>
  <c r="C251" i="216"/>
  <c r="D251" i="216"/>
  <c r="E251" i="216"/>
  <c r="F251" i="216"/>
  <c r="B252" i="216"/>
  <c r="C252" i="216"/>
  <c r="D252" i="216"/>
  <c r="E252" i="216"/>
  <c r="F252" i="216"/>
  <c r="B253" i="216"/>
  <c r="C253" i="216"/>
  <c r="D253" i="216"/>
  <c r="E253" i="216"/>
  <c r="F253" i="216"/>
  <c r="B254" i="216"/>
  <c r="C254" i="216"/>
  <c r="D254" i="216"/>
  <c r="E254" i="216"/>
  <c r="F254" i="216"/>
  <c r="B255" i="216"/>
  <c r="C255" i="216"/>
  <c r="D255" i="216"/>
  <c r="E255" i="216"/>
  <c r="F255" i="216"/>
  <c r="B256" i="216"/>
  <c r="C256" i="216"/>
  <c r="D256" i="216"/>
  <c r="E256" i="216"/>
  <c r="F256" i="216"/>
  <c r="B257" i="216"/>
  <c r="C257" i="216"/>
  <c r="D257" i="216"/>
  <c r="E257" i="216"/>
  <c r="F257" i="216"/>
  <c r="B258" i="216"/>
  <c r="C258" i="216"/>
  <c r="D258" i="216"/>
  <c r="E258" i="216"/>
  <c r="F258" i="216"/>
  <c r="B259" i="216"/>
  <c r="C259" i="216"/>
  <c r="D259" i="216"/>
  <c r="E259" i="216"/>
  <c r="F259" i="216"/>
  <c r="B260" i="216"/>
  <c r="C260" i="216"/>
  <c r="D260" i="216"/>
  <c r="E260" i="216"/>
  <c r="F260" i="216"/>
  <c r="B261" i="216"/>
  <c r="C261" i="216"/>
  <c r="D261" i="216"/>
  <c r="E261" i="216"/>
  <c r="F261" i="216"/>
  <c r="B262" i="216"/>
  <c r="C262" i="216"/>
  <c r="D262" i="216"/>
  <c r="E262" i="216"/>
  <c r="F262" i="216"/>
  <c r="B263" i="216"/>
  <c r="C263" i="216"/>
  <c r="D263" i="216"/>
  <c r="E263" i="216"/>
  <c r="F263" i="216"/>
  <c r="B264" i="216"/>
  <c r="C264" i="216"/>
  <c r="D264" i="216"/>
  <c r="E264" i="216"/>
  <c r="F264" i="216"/>
  <c r="B265" i="216"/>
  <c r="C265" i="216"/>
  <c r="D265" i="216"/>
  <c r="E265" i="216"/>
  <c r="F265" i="216"/>
  <c r="B266" i="216"/>
  <c r="C266" i="216"/>
  <c r="D266" i="216"/>
  <c r="E266" i="216"/>
  <c r="F266" i="216"/>
  <c r="B267" i="216"/>
  <c r="C267" i="216"/>
  <c r="D267" i="216"/>
  <c r="E267" i="216"/>
  <c r="F267" i="216"/>
  <c r="B268" i="216"/>
  <c r="C268" i="216"/>
  <c r="D268" i="216"/>
  <c r="E268" i="216"/>
  <c r="F268" i="216"/>
  <c r="B269" i="216"/>
  <c r="C269" i="216"/>
  <c r="D269" i="216"/>
  <c r="E269" i="216"/>
  <c r="F269" i="216"/>
  <c r="B270" i="216"/>
  <c r="C270" i="216"/>
  <c r="D270" i="216"/>
  <c r="E270" i="216"/>
  <c r="F270" i="216"/>
  <c r="B271" i="216"/>
  <c r="C271" i="216"/>
  <c r="D271" i="216"/>
  <c r="E271" i="216"/>
  <c r="F271" i="216"/>
  <c r="B272" i="216"/>
  <c r="C272" i="216"/>
  <c r="D272" i="216"/>
  <c r="E272" i="216"/>
  <c r="F272" i="216"/>
  <c r="B273" i="216"/>
  <c r="C273" i="216"/>
  <c r="D273" i="216"/>
  <c r="E273" i="216"/>
  <c r="F273" i="216"/>
  <c r="B274" i="216"/>
  <c r="C274" i="216"/>
  <c r="D274" i="216"/>
  <c r="E274" i="216"/>
  <c r="F274" i="216"/>
  <c r="B275" i="216"/>
  <c r="C275" i="216"/>
  <c r="D275" i="216"/>
  <c r="E275" i="216"/>
  <c r="F275" i="216"/>
  <c r="B276" i="216"/>
  <c r="C276" i="216"/>
  <c r="D276" i="216"/>
  <c r="E276" i="216"/>
  <c r="F276" i="216"/>
  <c r="B277" i="216"/>
  <c r="C277" i="216"/>
  <c r="D277" i="216"/>
  <c r="E277" i="216"/>
  <c r="F277" i="216"/>
  <c r="B278" i="216"/>
  <c r="C278" i="216"/>
  <c r="D278" i="216"/>
  <c r="E278" i="216"/>
  <c r="F278" i="216"/>
  <c r="B279" i="216"/>
  <c r="C279" i="216"/>
  <c r="D279" i="216"/>
  <c r="E279" i="216"/>
  <c r="F279" i="216"/>
  <c r="B280" i="216"/>
  <c r="C280" i="216"/>
  <c r="D280" i="216"/>
  <c r="E280" i="216"/>
  <c r="F280" i="216"/>
  <c r="B281" i="216"/>
  <c r="C281" i="216"/>
  <c r="D281" i="216"/>
  <c r="E281" i="216"/>
  <c r="F281" i="216"/>
  <c r="B282" i="216"/>
  <c r="C282" i="216"/>
  <c r="D282" i="216"/>
  <c r="E282" i="216"/>
  <c r="F282" i="216"/>
  <c r="B283" i="216"/>
  <c r="C283" i="216"/>
  <c r="D283" i="216"/>
  <c r="E283" i="216"/>
  <c r="F283" i="216"/>
  <c r="B284" i="216"/>
  <c r="C284" i="216"/>
  <c r="D284" i="216"/>
  <c r="E284" i="216"/>
  <c r="F284" i="216"/>
  <c r="B285" i="216"/>
  <c r="C285" i="216"/>
  <c r="D285" i="216"/>
  <c r="E285" i="216"/>
  <c r="F285" i="216"/>
  <c r="B286" i="216"/>
  <c r="C286" i="216"/>
  <c r="D286" i="216"/>
  <c r="E286" i="216"/>
  <c r="F286" i="216"/>
  <c r="B287" i="216"/>
  <c r="C287" i="216"/>
  <c r="D287" i="216"/>
  <c r="E287" i="216"/>
  <c r="F287" i="216"/>
  <c r="B288" i="216"/>
  <c r="C288" i="216"/>
  <c r="D288" i="216"/>
  <c r="E288" i="216"/>
  <c r="F288" i="216"/>
  <c r="B289" i="216"/>
  <c r="C289" i="216"/>
  <c r="D289" i="216"/>
  <c r="E289" i="216"/>
  <c r="F289" i="216"/>
  <c r="B290" i="216"/>
  <c r="C290" i="216"/>
  <c r="D290" i="216"/>
  <c r="E290" i="216"/>
  <c r="F290" i="216"/>
  <c r="B291" i="216"/>
  <c r="C291" i="216"/>
  <c r="D291" i="216"/>
  <c r="E291" i="216"/>
  <c r="F291" i="216"/>
  <c r="B292" i="216"/>
  <c r="C292" i="216"/>
  <c r="D292" i="216"/>
  <c r="E292" i="216"/>
  <c r="F292" i="216"/>
  <c r="B293" i="216"/>
  <c r="C293" i="216"/>
  <c r="D293" i="216"/>
  <c r="E293" i="216"/>
  <c r="F293" i="216"/>
  <c r="B294" i="216"/>
  <c r="C294" i="216"/>
  <c r="D294" i="216"/>
  <c r="E294" i="216"/>
  <c r="F294" i="216"/>
  <c r="B295" i="216"/>
  <c r="C295" i="216"/>
  <c r="D295" i="216"/>
  <c r="E295" i="216"/>
  <c r="F295" i="216"/>
  <c r="B296" i="216"/>
  <c r="C296" i="216"/>
  <c r="D296" i="216"/>
  <c r="E296" i="216"/>
  <c r="F296" i="216"/>
  <c r="B297" i="216"/>
  <c r="C297" i="216"/>
  <c r="D297" i="216"/>
  <c r="E297" i="216"/>
  <c r="F297" i="216"/>
  <c r="B298" i="216"/>
  <c r="C298" i="216"/>
  <c r="D298" i="216"/>
  <c r="E298" i="216"/>
  <c r="F298" i="216"/>
  <c r="B299" i="216"/>
  <c r="C299" i="216"/>
  <c r="D299" i="216"/>
  <c r="E299" i="216"/>
  <c r="F299" i="216"/>
  <c r="B300" i="216"/>
  <c r="C300" i="216"/>
  <c r="D300" i="216"/>
  <c r="E300" i="216"/>
  <c r="F300" i="216"/>
  <c r="B301" i="216"/>
  <c r="C301" i="216"/>
  <c r="D301" i="216"/>
  <c r="E301" i="216"/>
  <c r="F301" i="216"/>
  <c r="B302" i="216"/>
  <c r="C302" i="216"/>
  <c r="D302" i="216"/>
  <c r="E302" i="216"/>
  <c r="F302" i="216"/>
  <c r="B303" i="216"/>
  <c r="C303" i="216"/>
  <c r="D303" i="216"/>
  <c r="E303" i="216"/>
  <c r="F303" i="216"/>
  <c r="B304" i="216"/>
  <c r="C304" i="216"/>
  <c r="D304" i="216"/>
  <c r="E304" i="216"/>
  <c r="F304" i="216"/>
  <c r="B305" i="216"/>
  <c r="C305" i="216"/>
  <c r="D305" i="216"/>
  <c r="E305" i="216"/>
  <c r="F305" i="216"/>
  <c r="B306" i="216"/>
  <c r="C306" i="216"/>
  <c r="D306" i="216"/>
  <c r="E306" i="216"/>
  <c r="F306" i="216"/>
  <c r="B307" i="216"/>
  <c r="C307" i="216"/>
  <c r="D307" i="216"/>
  <c r="E307" i="216"/>
  <c r="F307" i="216"/>
  <c r="B308" i="216"/>
  <c r="C308" i="216"/>
  <c r="D308" i="216"/>
  <c r="E308" i="216"/>
  <c r="F308" i="216"/>
  <c r="B309" i="216"/>
  <c r="C309" i="216"/>
  <c r="D309" i="216"/>
  <c r="E309" i="216"/>
  <c r="F309" i="216"/>
  <c r="B310" i="216"/>
  <c r="C310" i="216"/>
  <c r="D310" i="216"/>
  <c r="E310" i="216"/>
  <c r="F310" i="216"/>
  <c r="B311" i="216"/>
  <c r="C311" i="216"/>
  <c r="D311" i="216"/>
  <c r="E311" i="216"/>
  <c r="F311" i="216"/>
  <c r="B312" i="216"/>
  <c r="C312" i="216"/>
  <c r="D312" i="216"/>
  <c r="E312" i="216"/>
  <c r="F312" i="216"/>
  <c r="B313" i="216"/>
  <c r="C313" i="216"/>
  <c r="D313" i="216"/>
  <c r="E313" i="216"/>
  <c r="F313" i="216"/>
  <c r="B314" i="216"/>
  <c r="C314" i="216"/>
  <c r="D314" i="216"/>
  <c r="E314" i="216"/>
  <c r="F314" i="216"/>
  <c r="B315" i="216"/>
  <c r="C315" i="216"/>
  <c r="D315" i="216"/>
  <c r="E315" i="216"/>
  <c r="F315" i="216"/>
  <c r="B316" i="216"/>
  <c r="C316" i="216"/>
  <c r="D316" i="216"/>
  <c r="E316" i="216"/>
  <c r="F316" i="216"/>
  <c r="B317" i="216"/>
  <c r="C317" i="216"/>
  <c r="D317" i="216"/>
  <c r="E317" i="216"/>
  <c r="F317" i="216"/>
  <c r="B318" i="216"/>
  <c r="C318" i="216"/>
  <c r="D318" i="216"/>
  <c r="E318" i="216"/>
  <c r="F318" i="216"/>
  <c r="B319" i="216"/>
  <c r="C319" i="216"/>
  <c r="D319" i="216"/>
  <c r="E319" i="216"/>
  <c r="F319" i="216"/>
  <c r="B320" i="216"/>
  <c r="C320" i="216"/>
  <c r="D320" i="216"/>
  <c r="E320" i="216"/>
  <c r="F320" i="216"/>
  <c r="B321" i="216"/>
  <c r="C321" i="216"/>
  <c r="D321" i="216"/>
  <c r="E321" i="216"/>
  <c r="F321" i="216"/>
  <c r="B322" i="216"/>
  <c r="C322" i="216"/>
  <c r="D322" i="216"/>
  <c r="E322" i="216"/>
  <c r="F322" i="216"/>
  <c r="B323" i="216"/>
  <c r="C323" i="216"/>
  <c r="D323" i="216"/>
  <c r="E323" i="216"/>
  <c r="F323" i="216"/>
  <c r="B324" i="216"/>
  <c r="C324" i="216"/>
  <c r="D324" i="216"/>
  <c r="E324" i="216"/>
  <c r="F324" i="216"/>
  <c r="B325" i="216"/>
  <c r="C325" i="216"/>
  <c r="D325" i="216"/>
  <c r="E325" i="216"/>
  <c r="F325" i="216"/>
  <c r="B326" i="216"/>
  <c r="C326" i="216"/>
  <c r="D326" i="216"/>
  <c r="E326" i="216"/>
  <c r="F326" i="216"/>
  <c r="B327" i="216"/>
  <c r="C327" i="216"/>
  <c r="D327" i="216"/>
  <c r="E327" i="216"/>
  <c r="F327" i="216"/>
  <c r="B328" i="216"/>
  <c r="C328" i="216"/>
  <c r="D328" i="216"/>
  <c r="E328" i="216"/>
  <c r="F328" i="216"/>
  <c r="B329" i="216"/>
  <c r="C329" i="216"/>
  <c r="D329" i="216"/>
  <c r="E329" i="216"/>
  <c r="F329" i="216"/>
  <c r="B330" i="216"/>
  <c r="C330" i="216"/>
  <c r="D330" i="216"/>
  <c r="E330" i="216"/>
  <c r="F330" i="216"/>
  <c r="B331" i="216"/>
  <c r="C331" i="216"/>
  <c r="D331" i="216"/>
  <c r="E331" i="216"/>
  <c r="F331" i="216"/>
  <c r="B332" i="216"/>
  <c r="C332" i="216"/>
  <c r="D332" i="216"/>
  <c r="E332" i="216"/>
  <c r="F332" i="216"/>
  <c r="B333" i="216"/>
  <c r="C333" i="216"/>
  <c r="D333" i="216"/>
  <c r="E333" i="216"/>
  <c r="F333" i="216"/>
  <c r="B334" i="216"/>
  <c r="C334" i="216"/>
  <c r="D334" i="216"/>
  <c r="E334" i="216"/>
  <c r="F334" i="216"/>
  <c r="B335" i="216"/>
  <c r="C335" i="216"/>
  <c r="D335" i="216"/>
  <c r="E335" i="216"/>
  <c r="F335" i="216"/>
  <c r="B336" i="216"/>
  <c r="C336" i="216"/>
  <c r="D336" i="216"/>
  <c r="E336" i="216"/>
  <c r="F336" i="216"/>
  <c r="B337" i="216"/>
  <c r="C337" i="216"/>
  <c r="D337" i="216"/>
  <c r="E337" i="216"/>
  <c r="F337" i="216"/>
  <c r="B338" i="216"/>
  <c r="C338" i="216"/>
  <c r="D338" i="216"/>
  <c r="E338" i="216"/>
  <c r="F338" i="216"/>
  <c r="B339" i="216"/>
  <c r="C339" i="216"/>
  <c r="D339" i="216"/>
  <c r="E339" i="216"/>
  <c r="F339" i="216"/>
  <c r="B340" i="216"/>
  <c r="C340" i="216"/>
  <c r="D340" i="216"/>
  <c r="E340" i="216"/>
  <c r="F340" i="216"/>
  <c r="B341" i="216"/>
  <c r="C341" i="216"/>
  <c r="D341" i="216"/>
  <c r="E341" i="216"/>
  <c r="F341" i="216"/>
  <c r="B342" i="216"/>
  <c r="C342" i="216"/>
  <c r="D342" i="216"/>
  <c r="E342" i="216"/>
  <c r="F342" i="216"/>
  <c r="B343" i="216"/>
  <c r="C343" i="216"/>
  <c r="D343" i="216"/>
  <c r="E343" i="216"/>
  <c r="F343" i="216"/>
  <c r="B344" i="216"/>
  <c r="C344" i="216"/>
  <c r="D344" i="216"/>
  <c r="E344" i="216"/>
  <c r="F344" i="216"/>
  <c r="B345" i="216"/>
  <c r="C345" i="216"/>
  <c r="D345" i="216"/>
  <c r="E345" i="216"/>
  <c r="F345" i="216"/>
  <c r="B346" i="216"/>
  <c r="C346" i="216"/>
  <c r="D346" i="216"/>
  <c r="E346" i="216"/>
  <c r="F346" i="216"/>
  <c r="B347" i="216"/>
  <c r="C347" i="216"/>
  <c r="D347" i="216"/>
  <c r="E347" i="216"/>
  <c r="F347" i="216"/>
  <c r="B348" i="216"/>
  <c r="C348" i="216"/>
  <c r="D348" i="216"/>
  <c r="E348" i="216"/>
  <c r="F348" i="216"/>
  <c r="B349" i="216"/>
  <c r="C349" i="216"/>
  <c r="D349" i="216"/>
  <c r="E349" i="216"/>
  <c r="F349" i="216"/>
  <c r="B350" i="216"/>
  <c r="C350" i="216"/>
  <c r="D350" i="216"/>
  <c r="E350" i="216"/>
  <c r="F350" i="216"/>
  <c r="B351" i="216"/>
  <c r="C351" i="216"/>
  <c r="D351" i="216"/>
  <c r="E351" i="216"/>
  <c r="F351" i="216"/>
  <c r="I6" i="215"/>
  <c r="J6" i="215"/>
  <c r="J7" i="215" s="1"/>
  <c r="I7" i="215"/>
  <c r="I6" i="214"/>
  <c r="J6" i="214"/>
  <c r="J7" i="214" s="1"/>
  <c r="I7" i="214"/>
  <c r="I6" i="213"/>
  <c r="J6" i="213"/>
  <c r="J7" i="213" s="1"/>
  <c r="I7" i="213"/>
  <c r="J6" i="212"/>
  <c r="J7" i="212" s="1"/>
  <c r="I7" i="212"/>
  <c r="B235" i="212"/>
  <c r="C235" i="212"/>
  <c r="D235" i="212"/>
  <c r="E235" i="212"/>
  <c r="F235" i="212"/>
  <c r="B236" i="212"/>
  <c r="C236" i="212"/>
  <c r="D236" i="212"/>
  <c r="E236" i="212"/>
  <c r="F236" i="212"/>
  <c r="B237" i="212"/>
  <c r="C237" i="212"/>
  <c r="D237" i="212"/>
  <c r="E237" i="212"/>
  <c r="F237" i="212"/>
  <c r="B238" i="212"/>
  <c r="C238" i="212"/>
  <c r="D238" i="212"/>
  <c r="E238" i="212"/>
  <c r="F238" i="212"/>
  <c r="B239" i="212"/>
  <c r="C239" i="212"/>
  <c r="D239" i="212"/>
  <c r="E239" i="212"/>
  <c r="F239" i="212"/>
  <c r="B240" i="212"/>
  <c r="C240" i="212"/>
  <c r="D240" i="212"/>
  <c r="E240" i="212"/>
  <c r="F240" i="212"/>
  <c r="B241" i="212"/>
  <c r="C241" i="212"/>
  <c r="D241" i="212"/>
  <c r="E241" i="212"/>
  <c r="F241" i="212"/>
  <c r="B242" i="212"/>
  <c r="C242" i="212"/>
  <c r="D242" i="212"/>
  <c r="E242" i="212"/>
  <c r="F242" i="212"/>
  <c r="B243" i="212"/>
  <c r="C243" i="212"/>
  <c r="D243" i="212"/>
  <c r="E243" i="212"/>
  <c r="F243" i="212"/>
  <c r="B244" i="212"/>
  <c r="C244" i="212"/>
  <c r="D244" i="212"/>
  <c r="E244" i="212"/>
  <c r="F244" i="212"/>
  <c r="B245" i="212"/>
  <c r="C245" i="212"/>
  <c r="D245" i="212"/>
  <c r="E245" i="212"/>
  <c r="F245" i="212"/>
  <c r="B246" i="212"/>
  <c r="C246" i="212"/>
  <c r="D246" i="212"/>
  <c r="E246" i="212"/>
  <c r="F246" i="212"/>
  <c r="B247" i="212"/>
  <c r="C247" i="212"/>
  <c r="D247" i="212"/>
  <c r="E247" i="212"/>
  <c r="F247" i="212"/>
  <c r="I6" i="212" s="1"/>
  <c r="B248" i="212"/>
  <c r="C248" i="212"/>
  <c r="D248" i="212"/>
  <c r="E248" i="212"/>
  <c r="F248" i="212"/>
  <c r="B249" i="212"/>
  <c r="C249" i="212"/>
  <c r="D249" i="212"/>
  <c r="E249" i="212"/>
  <c r="F249" i="212"/>
  <c r="B250" i="212"/>
  <c r="C250" i="212"/>
  <c r="D250" i="212"/>
  <c r="E250" i="212"/>
  <c r="F250" i="212"/>
  <c r="B251" i="212"/>
  <c r="C251" i="212"/>
  <c r="D251" i="212"/>
  <c r="E251" i="212"/>
  <c r="F251" i="212"/>
  <c r="B252" i="212"/>
  <c r="C252" i="212"/>
  <c r="D252" i="212"/>
  <c r="E252" i="212"/>
  <c r="F252" i="212"/>
  <c r="B253" i="212"/>
  <c r="C253" i="212"/>
  <c r="D253" i="212"/>
  <c r="E253" i="212"/>
  <c r="F253" i="212"/>
  <c r="B254" i="212"/>
  <c r="C254" i="212"/>
  <c r="D254" i="212"/>
  <c r="E254" i="212"/>
  <c r="F254" i="212"/>
  <c r="B255" i="212"/>
  <c r="C255" i="212"/>
  <c r="D255" i="212"/>
  <c r="E255" i="212"/>
  <c r="F255" i="212"/>
  <c r="B256" i="212"/>
  <c r="C256" i="212"/>
  <c r="D256" i="212"/>
  <c r="E256" i="212"/>
  <c r="F256" i="212"/>
  <c r="B257" i="212"/>
  <c r="C257" i="212"/>
  <c r="D257" i="212"/>
  <c r="E257" i="212"/>
  <c r="F257" i="212"/>
  <c r="B258" i="212"/>
  <c r="C258" i="212"/>
  <c r="D258" i="212"/>
  <c r="E258" i="212"/>
  <c r="F258" i="212"/>
  <c r="B259" i="212"/>
  <c r="C259" i="212"/>
  <c r="D259" i="212"/>
  <c r="E259" i="212"/>
  <c r="F259" i="212"/>
  <c r="B260" i="212"/>
  <c r="C260" i="212"/>
  <c r="D260" i="212"/>
  <c r="E260" i="212"/>
  <c r="F260" i="212"/>
  <c r="B261" i="212"/>
  <c r="C261" i="212"/>
  <c r="D261" i="212"/>
  <c r="E261" i="212"/>
  <c r="F261" i="212"/>
  <c r="B262" i="212"/>
  <c r="C262" i="212"/>
  <c r="D262" i="212"/>
  <c r="E262" i="212"/>
  <c r="F262" i="212"/>
  <c r="B263" i="212"/>
  <c r="C263" i="212"/>
  <c r="D263" i="212"/>
  <c r="E263" i="212"/>
  <c r="F263" i="212"/>
  <c r="B264" i="212"/>
  <c r="C264" i="212"/>
  <c r="D264" i="212"/>
  <c r="E264" i="212"/>
  <c r="F264" i="212"/>
  <c r="B265" i="212"/>
  <c r="C265" i="212"/>
  <c r="D265" i="212"/>
  <c r="E265" i="212"/>
  <c r="F265" i="212"/>
  <c r="B266" i="212"/>
  <c r="C266" i="212"/>
  <c r="D266" i="212"/>
  <c r="E266" i="212"/>
  <c r="F266" i="212"/>
  <c r="B267" i="212"/>
  <c r="C267" i="212"/>
  <c r="D267" i="212"/>
  <c r="E267" i="212"/>
  <c r="F267" i="212"/>
  <c r="B268" i="212"/>
  <c r="C268" i="212"/>
  <c r="D268" i="212"/>
  <c r="E268" i="212"/>
  <c r="F268" i="212"/>
  <c r="B269" i="212"/>
  <c r="C269" i="212"/>
  <c r="D269" i="212"/>
  <c r="E269" i="212"/>
  <c r="F269" i="212"/>
  <c r="B270" i="212"/>
  <c r="C270" i="212"/>
  <c r="D270" i="212"/>
  <c r="E270" i="212"/>
  <c r="F270" i="212"/>
  <c r="B271" i="212"/>
  <c r="C271" i="212"/>
  <c r="D271" i="212"/>
  <c r="E271" i="212"/>
  <c r="F271" i="212"/>
  <c r="B272" i="212"/>
  <c r="C272" i="212"/>
  <c r="D272" i="212"/>
  <c r="E272" i="212"/>
  <c r="F272" i="212"/>
  <c r="B273" i="212"/>
  <c r="C273" i="212"/>
  <c r="D273" i="212"/>
  <c r="E273" i="212"/>
  <c r="F273" i="212"/>
  <c r="B274" i="212"/>
  <c r="C274" i="212"/>
  <c r="D274" i="212"/>
  <c r="E274" i="212"/>
  <c r="F274" i="212"/>
  <c r="B275" i="212"/>
  <c r="C275" i="212"/>
  <c r="D275" i="212"/>
  <c r="E275" i="212"/>
  <c r="F275" i="212"/>
  <c r="B276" i="212"/>
  <c r="C276" i="212"/>
  <c r="D276" i="212"/>
  <c r="E276" i="212"/>
  <c r="F276" i="212"/>
  <c r="B277" i="212"/>
  <c r="C277" i="212"/>
  <c r="D277" i="212"/>
  <c r="E277" i="212"/>
  <c r="F277" i="212"/>
  <c r="B278" i="212"/>
  <c r="C278" i="212"/>
  <c r="D278" i="212"/>
  <c r="E278" i="212"/>
  <c r="F278" i="212"/>
  <c r="B279" i="212"/>
  <c r="C279" i="212"/>
  <c r="D279" i="212"/>
  <c r="E279" i="212"/>
  <c r="F279" i="212"/>
  <c r="B280" i="212"/>
  <c r="C280" i="212"/>
  <c r="D280" i="212"/>
  <c r="E280" i="212"/>
  <c r="F280" i="212"/>
  <c r="B281" i="212"/>
  <c r="C281" i="212"/>
  <c r="D281" i="212"/>
  <c r="E281" i="212"/>
  <c r="F281" i="212"/>
  <c r="B282" i="212"/>
  <c r="C282" i="212"/>
  <c r="D282" i="212"/>
  <c r="E282" i="212"/>
  <c r="F282" i="212"/>
  <c r="B283" i="212"/>
  <c r="C283" i="212"/>
  <c r="D283" i="212"/>
  <c r="E283" i="212"/>
  <c r="F283" i="212"/>
  <c r="B284" i="212"/>
  <c r="C284" i="212"/>
  <c r="D284" i="212"/>
  <c r="E284" i="212"/>
  <c r="F284" i="212"/>
  <c r="B285" i="212"/>
  <c r="C285" i="212"/>
  <c r="D285" i="212"/>
  <c r="E285" i="212"/>
  <c r="F285" i="212"/>
  <c r="B286" i="212"/>
  <c r="C286" i="212"/>
  <c r="D286" i="212"/>
  <c r="E286" i="212"/>
  <c r="F286" i="212"/>
  <c r="B287" i="212"/>
  <c r="C287" i="212"/>
  <c r="D287" i="212"/>
  <c r="E287" i="212"/>
  <c r="F287" i="212"/>
  <c r="B288" i="212"/>
  <c r="C288" i="212"/>
  <c r="D288" i="212"/>
  <c r="E288" i="212"/>
  <c r="F288" i="212"/>
  <c r="B289" i="212"/>
  <c r="C289" i="212"/>
  <c r="D289" i="212"/>
  <c r="E289" i="212"/>
  <c r="F289" i="212"/>
  <c r="B290" i="212"/>
  <c r="C290" i="212"/>
  <c r="D290" i="212"/>
  <c r="E290" i="212"/>
  <c r="F290" i="212"/>
  <c r="B291" i="212"/>
  <c r="C291" i="212"/>
  <c r="D291" i="212"/>
  <c r="E291" i="212"/>
  <c r="F291" i="212"/>
  <c r="B292" i="212"/>
  <c r="C292" i="212"/>
  <c r="D292" i="212"/>
  <c r="E292" i="212"/>
  <c r="F292" i="212"/>
  <c r="B293" i="212"/>
  <c r="C293" i="212"/>
  <c r="D293" i="212"/>
  <c r="E293" i="212"/>
  <c r="F293" i="212"/>
  <c r="B294" i="212"/>
  <c r="C294" i="212"/>
  <c r="D294" i="212"/>
  <c r="E294" i="212"/>
  <c r="F294" i="212"/>
  <c r="B295" i="212"/>
  <c r="C295" i="212"/>
  <c r="D295" i="212"/>
  <c r="E295" i="212"/>
  <c r="F295" i="212"/>
  <c r="B296" i="212"/>
  <c r="C296" i="212"/>
  <c r="D296" i="212"/>
  <c r="E296" i="212"/>
  <c r="F296" i="212"/>
  <c r="B297" i="212"/>
  <c r="C297" i="212"/>
  <c r="D297" i="212"/>
  <c r="E297" i="212"/>
  <c r="F297" i="212"/>
  <c r="B298" i="212"/>
  <c r="C298" i="212"/>
  <c r="D298" i="212"/>
  <c r="E298" i="212"/>
  <c r="F298" i="212"/>
  <c r="B299" i="212"/>
  <c r="C299" i="212"/>
  <c r="D299" i="212"/>
  <c r="E299" i="212"/>
  <c r="F299" i="212"/>
  <c r="B300" i="212"/>
  <c r="C300" i="212"/>
  <c r="D300" i="212"/>
  <c r="E300" i="212"/>
  <c r="F300" i="212"/>
  <c r="B301" i="212"/>
  <c r="C301" i="212"/>
  <c r="D301" i="212"/>
  <c r="E301" i="212"/>
  <c r="F301" i="212"/>
  <c r="B302" i="212"/>
  <c r="C302" i="212"/>
  <c r="D302" i="212"/>
  <c r="E302" i="212"/>
  <c r="F302" i="212"/>
  <c r="B303" i="212"/>
  <c r="C303" i="212"/>
  <c r="D303" i="212"/>
  <c r="E303" i="212"/>
  <c r="F303" i="212"/>
  <c r="B304" i="212"/>
  <c r="C304" i="212"/>
  <c r="D304" i="212"/>
  <c r="E304" i="212"/>
  <c r="F304" i="212"/>
  <c r="B305" i="212"/>
  <c r="C305" i="212"/>
  <c r="D305" i="212"/>
  <c r="E305" i="212"/>
  <c r="F305" i="212"/>
  <c r="B306" i="212"/>
  <c r="C306" i="212"/>
  <c r="D306" i="212"/>
  <c r="E306" i="212"/>
  <c r="F306" i="212"/>
  <c r="B307" i="212"/>
  <c r="C307" i="212"/>
  <c r="D307" i="212"/>
  <c r="E307" i="212"/>
  <c r="F307" i="212"/>
  <c r="B308" i="212"/>
  <c r="C308" i="212"/>
  <c r="D308" i="212"/>
  <c r="E308" i="212"/>
  <c r="F308" i="212"/>
  <c r="B309" i="212"/>
  <c r="C309" i="212"/>
  <c r="D309" i="212"/>
  <c r="E309" i="212"/>
  <c r="F309" i="212"/>
  <c r="B310" i="212"/>
  <c r="C310" i="212"/>
  <c r="D310" i="212"/>
  <c r="E310" i="212"/>
  <c r="F310" i="212"/>
  <c r="B311" i="212"/>
  <c r="C311" i="212"/>
  <c r="D311" i="212"/>
  <c r="E311" i="212"/>
  <c r="F311" i="212"/>
  <c r="B312" i="212"/>
  <c r="C312" i="212"/>
  <c r="D312" i="212"/>
  <c r="E312" i="212"/>
  <c r="F312" i="212"/>
  <c r="B313" i="212"/>
  <c r="C313" i="212"/>
  <c r="D313" i="212"/>
  <c r="E313" i="212"/>
  <c r="F313" i="212"/>
  <c r="B314" i="212"/>
  <c r="C314" i="212"/>
  <c r="D314" i="212"/>
  <c r="E314" i="212"/>
  <c r="F314" i="212"/>
  <c r="B315" i="212"/>
  <c r="C315" i="212"/>
  <c r="D315" i="212"/>
  <c r="E315" i="212"/>
  <c r="F315" i="212"/>
  <c r="B316" i="212"/>
  <c r="C316" i="212"/>
  <c r="D316" i="212"/>
  <c r="E316" i="212"/>
  <c r="F316" i="212"/>
  <c r="B317" i="212"/>
  <c r="C317" i="212"/>
  <c r="D317" i="212"/>
  <c r="E317" i="212"/>
  <c r="F317" i="212"/>
  <c r="B318" i="212"/>
  <c r="C318" i="212"/>
  <c r="D318" i="212"/>
  <c r="E318" i="212"/>
  <c r="F318" i="212"/>
  <c r="B319" i="212"/>
  <c r="C319" i="212"/>
  <c r="D319" i="212"/>
  <c r="E319" i="212"/>
  <c r="F319" i="212"/>
  <c r="B320" i="212"/>
  <c r="C320" i="212"/>
  <c r="D320" i="212"/>
  <c r="E320" i="212"/>
  <c r="F320" i="212"/>
  <c r="B321" i="212"/>
  <c r="C321" i="212"/>
  <c r="D321" i="212"/>
  <c r="E321" i="212"/>
  <c r="F321" i="212"/>
  <c r="B322" i="212"/>
  <c r="C322" i="212"/>
  <c r="D322" i="212"/>
  <c r="E322" i="212"/>
  <c r="F322" i="212"/>
  <c r="B323" i="212"/>
  <c r="C323" i="212"/>
  <c r="D323" i="212"/>
  <c r="E323" i="212"/>
  <c r="F323" i="212"/>
  <c r="B324" i="212"/>
  <c r="C324" i="212"/>
  <c r="D324" i="212"/>
  <c r="E324" i="212"/>
  <c r="F324" i="212"/>
  <c r="B325" i="212"/>
  <c r="C325" i="212"/>
  <c r="D325" i="212"/>
  <c r="E325" i="212"/>
  <c r="F325" i="212"/>
  <c r="B326" i="212"/>
  <c r="C326" i="212"/>
  <c r="D326" i="212"/>
  <c r="E326" i="212"/>
  <c r="F326" i="212"/>
  <c r="B327" i="212"/>
  <c r="C327" i="212"/>
  <c r="D327" i="212"/>
  <c r="E327" i="212"/>
  <c r="F327" i="212"/>
  <c r="B328" i="212"/>
  <c r="C328" i="212"/>
  <c r="D328" i="212"/>
  <c r="E328" i="212"/>
  <c r="F328" i="212"/>
  <c r="B329" i="212"/>
  <c r="C329" i="212"/>
  <c r="D329" i="212"/>
  <c r="E329" i="212"/>
  <c r="F329" i="212"/>
  <c r="B330" i="212"/>
  <c r="C330" i="212"/>
  <c r="D330" i="212"/>
  <c r="E330" i="212"/>
  <c r="F330" i="212"/>
  <c r="B331" i="212"/>
  <c r="C331" i="212"/>
  <c r="D331" i="212"/>
  <c r="E331" i="212"/>
  <c r="F331" i="212"/>
  <c r="B332" i="212"/>
  <c r="C332" i="212"/>
  <c r="D332" i="212"/>
  <c r="E332" i="212"/>
  <c r="F332" i="212"/>
  <c r="B333" i="212"/>
  <c r="C333" i="212"/>
  <c r="D333" i="212"/>
  <c r="E333" i="212"/>
  <c r="F333" i="212"/>
  <c r="B334" i="212"/>
  <c r="C334" i="212"/>
  <c r="D334" i="212"/>
  <c r="E334" i="212"/>
  <c r="F334" i="212"/>
  <c r="B335" i="212"/>
  <c r="C335" i="212"/>
  <c r="D335" i="212"/>
  <c r="E335" i="212"/>
  <c r="F335" i="212"/>
  <c r="B336" i="212"/>
  <c r="C336" i="212"/>
  <c r="D336" i="212"/>
  <c r="E336" i="212"/>
  <c r="F336" i="212"/>
  <c r="B337" i="212"/>
  <c r="C337" i="212"/>
  <c r="D337" i="212"/>
  <c r="E337" i="212"/>
  <c r="F337" i="212"/>
  <c r="B338" i="212"/>
  <c r="C338" i="212"/>
  <c r="D338" i="212"/>
  <c r="E338" i="212"/>
  <c r="F338" i="212"/>
  <c r="B339" i="212"/>
  <c r="C339" i="212"/>
  <c r="D339" i="212"/>
  <c r="E339" i="212"/>
  <c r="F339" i="212"/>
  <c r="B340" i="212"/>
  <c r="C340" i="212"/>
  <c r="D340" i="212"/>
  <c r="E340" i="212"/>
  <c r="F340" i="212"/>
  <c r="B341" i="212"/>
  <c r="C341" i="212"/>
  <c r="D341" i="212"/>
  <c r="E341" i="212"/>
  <c r="F341" i="212"/>
  <c r="B342" i="212"/>
  <c r="C342" i="212"/>
  <c r="D342" i="212"/>
  <c r="E342" i="212"/>
  <c r="F342" i="212"/>
  <c r="B343" i="212"/>
  <c r="C343" i="212"/>
  <c r="D343" i="212"/>
  <c r="E343" i="212"/>
  <c r="F343" i="212"/>
  <c r="B344" i="212"/>
  <c r="C344" i="212"/>
  <c r="D344" i="212"/>
  <c r="E344" i="212"/>
  <c r="F344" i="212"/>
  <c r="B345" i="212"/>
  <c r="C345" i="212"/>
  <c r="D345" i="212"/>
  <c r="E345" i="212"/>
  <c r="F345" i="212"/>
  <c r="B346" i="212"/>
  <c r="C346" i="212"/>
  <c r="D346" i="212"/>
  <c r="E346" i="212"/>
  <c r="F346" i="212"/>
  <c r="B347" i="212"/>
  <c r="C347" i="212"/>
  <c r="D347" i="212"/>
  <c r="E347" i="212"/>
  <c r="F347" i="212"/>
  <c r="B348" i="212"/>
  <c r="C348" i="212"/>
  <c r="D348" i="212"/>
  <c r="E348" i="212"/>
  <c r="F348" i="212"/>
  <c r="B349" i="212"/>
  <c r="C349" i="212"/>
  <c r="D349" i="212"/>
  <c r="E349" i="212"/>
  <c r="F349" i="212"/>
  <c r="B350" i="212"/>
  <c r="C350" i="212"/>
  <c r="D350" i="212"/>
  <c r="E350" i="212"/>
  <c r="F350" i="212"/>
  <c r="B351" i="212"/>
  <c r="C351" i="212"/>
  <c r="D351" i="212"/>
  <c r="E351" i="212"/>
  <c r="F351" i="212"/>
  <c r="J6" i="216" l="1"/>
  <c r="J7" i="216" s="1"/>
  <c r="J6" i="201" l="1"/>
  <c r="I7" i="201"/>
  <c r="I6" i="201"/>
  <c r="E24" i="132" l="1"/>
  <c r="D23" i="132" l="1"/>
  <c r="E23" i="132" s="1"/>
  <c r="I7" i="200"/>
  <c r="J6" i="200"/>
  <c r="J7" i="200" s="1"/>
  <c r="J7" i="201" l="1"/>
  <c r="I6" i="200" l="1"/>
  <c r="E20" i="132"/>
  <c r="C19" i="132"/>
  <c r="C26" i="132"/>
  <c r="E30" i="132"/>
  <c r="C33" i="132"/>
  <c r="B35" i="132"/>
  <c r="B36" i="132" s="1"/>
  <c r="B28" i="132"/>
  <c r="B29" i="132" s="1"/>
  <c r="B30" i="132" s="1"/>
  <c r="B31" i="132" s="1"/>
  <c r="B21" i="132"/>
  <c r="B22" i="132" s="1"/>
  <c r="B23" i="132" s="1"/>
  <c r="B24" i="132" s="1"/>
  <c r="C17" i="132" l="1"/>
  <c r="E34" i="132" l="1"/>
  <c r="F351" i="200"/>
  <c r="E351" i="200"/>
  <c r="D351" i="200"/>
  <c r="C351" i="200"/>
  <c r="B351" i="200"/>
  <c r="F350" i="200"/>
  <c r="E350" i="200"/>
  <c r="D350" i="200"/>
  <c r="C350" i="200"/>
  <c r="B350" i="200"/>
  <c r="F349" i="200"/>
  <c r="E349" i="200"/>
  <c r="D349" i="200"/>
  <c r="C349" i="200"/>
  <c r="B349" i="200"/>
  <c r="F348" i="200"/>
  <c r="E348" i="200"/>
  <c r="D348" i="200"/>
  <c r="C348" i="200"/>
  <c r="B348" i="200"/>
  <c r="F347" i="200"/>
  <c r="E347" i="200"/>
  <c r="D347" i="200"/>
  <c r="C347" i="200"/>
  <c r="B347" i="200"/>
  <c r="F346" i="200"/>
  <c r="E346" i="200"/>
  <c r="D346" i="200"/>
  <c r="C346" i="200"/>
  <c r="B346" i="200"/>
  <c r="F345" i="200"/>
  <c r="E345" i="200"/>
  <c r="D345" i="200"/>
  <c r="C345" i="200"/>
  <c r="B345" i="200"/>
  <c r="F344" i="200"/>
  <c r="E344" i="200"/>
  <c r="D344" i="200"/>
  <c r="C344" i="200"/>
  <c r="B344" i="200"/>
  <c r="F343" i="200"/>
  <c r="E343" i="200"/>
  <c r="D343" i="200"/>
  <c r="C343" i="200"/>
  <c r="B343" i="200"/>
  <c r="F342" i="200"/>
  <c r="E342" i="200"/>
  <c r="D342" i="200"/>
  <c r="C342" i="200"/>
  <c r="B342" i="200"/>
  <c r="F341" i="200"/>
  <c r="E341" i="200"/>
  <c r="D341" i="200"/>
  <c r="C341" i="200"/>
  <c r="B341" i="200"/>
  <c r="F340" i="200"/>
  <c r="E340" i="200"/>
  <c r="D340" i="200"/>
  <c r="C340" i="200"/>
  <c r="B340" i="200"/>
  <c r="F339" i="200"/>
  <c r="E339" i="200"/>
  <c r="D339" i="200"/>
  <c r="C339" i="200"/>
  <c r="B339" i="200"/>
  <c r="F338" i="200"/>
  <c r="E338" i="200"/>
  <c r="D338" i="200"/>
  <c r="C338" i="200"/>
  <c r="B338" i="200"/>
  <c r="F337" i="200"/>
  <c r="E337" i="200"/>
  <c r="D337" i="200"/>
  <c r="C337" i="200"/>
  <c r="B337" i="200"/>
  <c r="F336" i="200"/>
  <c r="E336" i="200"/>
  <c r="D336" i="200"/>
  <c r="C336" i="200"/>
  <c r="B336" i="200"/>
  <c r="F335" i="200"/>
  <c r="E335" i="200"/>
  <c r="D335" i="200"/>
  <c r="C335" i="200"/>
  <c r="B335" i="200"/>
  <c r="F334" i="200"/>
  <c r="E334" i="200"/>
  <c r="D334" i="200"/>
  <c r="C334" i="200"/>
  <c r="B334" i="200"/>
  <c r="F333" i="200"/>
  <c r="E333" i="200"/>
  <c r="D333" i="200"/>
  <c r="C333" i="200"/>
  <c r="B333" i="200"/>
  <c r="F332" i="200"/>
  <c r="E332" i="200"/>
  <c r="D332" i="200"/>
  <c r="C332" i="200"/>
  <c r="B332" i="200"/>
  <c r="F331" i="200"/>
  <c r="E331" i="200"/>
  <c r="D331" i="200"/>
  <c r="C331" i="200"/>
  <c r="B331" i="200"/>
  <c r="F330" i="200"/>
  <c r="E330" i="200"/>
  <c r="D330" i="200"/>
  <c r="C330" i="200"/>
  <c r="B330" i="200"/>
  <c r="F329" i="200"/>
  <c r="E329" i="200"/>
  <c r="D329" i="200"/>
  <c r="C329" i="200"/>
  <c r="B329" i="200"/>
  <c r="F328" i="200"/>
  <c r="E328" i="200"/>
  <c r="D328" i="200"/>
  <c r="C328" i="200"/>
  <c r="B328" i="200"/>
  <c r="F327" i="200"/>
  <c r="E327" i="200"/>
  <c r="D327" i="200"/>
  <c r="C327" i="200"/>
  <c r="B327" i="200"/>
  <c r="F326" i="200"/>
  <c r="E326" i="200"/>
  <c r="D326" i="200"/>
  <c r="C326" i="200"/>
  <c r="B326" i="200"/>
  <c r="F325" i="200"/>
  <c r="E325" i="200"/>
  <c r="D325" i="200"/>
  <c r="C325" i="200"/>
  <c r="B325" i="200"/>
  <c r="F324" i="200"/>
  <c r="E324" i="200"/>
  <c r="D324" i="200"/>
  <c r="C324" i="200"/>
  <c r="B324" i="200"/>
  <c r="F323" i="200"/>
  <c r="E323" i="200"/>
  <c r="D323" i="200"/>
  <c r="C323" i="200"/>
  <c r="B323" i="200"/>
  <c r="F322" i="200"/>
  <c r="E322" i="200"/>
  <c r="D322" i="200"/>
  <c r="C322" i="200"/>
  <c r="B322" i="200"/>
  <c r="F321" i="200"/>
  <c r="E321" i="200"/>
  <c r="D321" i="200"/>
  <c r="C321" i="200"/>
  <c r="B321" i="200"/>
  <c r="F320" i="200"/>
  <c r="E320" i="200"/>
  <c r="D320" i="200"/>
  <c r="C320" i="200"/>
  <c r="B320" i="200"/>
  <c r="F319" i="200"/>
  <c r="E319" i="200"/>
  <c r="D319" i="200"/>
  <c r="C319" i="200"/>
  <c r="B319" i="200"/>
  <c r="F318" i="200"/>
  <c r="E318" i="200"/>
  <c r="D318" i="200"/>
  <c r="C318" i="200"/>
  <c r="B318" i="200"/>
  <c r="F317" i="200"/>
  <c r="E317" i="200"/>
  <c r="D317" i="200"/>
  <c r="C317" i="200"/>
  <c r="B317" i="200"/>
  <c r="F316" i="200"/>
  <c r="E316" i="200"/>
  <c r="D316" i="200"/>
  <c r="C316" i="200"/>
  <c r="B316" i="200"/>
  <c r="F315" i="200"/>
  <c r="E315" i="200"/>
  <c r="D315" i="200"/>
  <c r="C315" i="200"/>
  <c r="B315" i="200"/>
  <c r="F314" i="200"/>
  <c r="E314" i="200"/>
  <c r="D314" i="200"/>
  <c r="C314" i="200"/>
  <c r="B314" i="200"/>
  <c r="F313" i="200"/>
  <c r="E313" i="200"/>
  <c r="D313" i="200"/>
  <c r="C313" i="200"/>
  <c r="B313" i="200"/>
  <c r="F312" i="200"/>
  <c r="E312" i="200"/>
  <c r="D312" i="200"/>
  <c r="C312" i="200"/>
  <c r="B312" i="200"/>
  <c r="F311" i="200"/>
  <c r="E311" i="200"/>
  <c r="D311" i="200"/>
  <c r="C311" i="200"/>
  <c r="B311" i="200"/>
  <c r="F310" i="200"/>
  <c r="E310" i="200"/>
  <c r="D310" i="200"/>
  <c r="C310" i="200"/>
  <c r="B310" i="200"/>
  <c r="F309" i="200"/>
  <c r="E309" i="200"/>
  <c r="D309" i="200"/>
  <c r="C309" i="200"/>
  <c r="B309" i="200"/>
  <c r="F308" i="200"/>
  <c r="E308" i="200"/>
  <c r="D308" i="200"/>
  <c r="C308" i="200"/>
  <c r="B308" i="200"/>
  <c r="F307" i="200"/>
  <c r="E307" i="200"/>
  <c r="D307" i="200"/>
  <c r="C307" i="200"/>
  <c r="B307" i="200"/>
  <c r="F306" i="200"/>
  <c r="E306" i="200"/>
  <c r="D306" i="200"/>
  <c r="C306" i="200"/>
  <c r="B306" i="200"/>
  <c r="F305" i="200"/>
  <c r="E305" i="200"/>
  <c r="D305" i="200"/>
  <c r="C305" i="200"/>
  <c r="B305" i="200"/>
  <c r="F304" i="200"/>
  <c r="E304" i="200"/>
  <c r="D304" i="200"/>
  <c r="C304" i="200"/>
  <c r="B304" i="200"/>
  <c r="F303" i="200"/>
  <c r="E303" i="200"/>
  <c r="D303" i="200"/>
  <c r="C303" i="200"/>
  <c r="B303" i="200"/>
  <c r="F302" i="200"/>
  <c r="E302" i="200"/>
  <c r="D302" i="200"/>
  <c r="C302" i="200"/>
  <c r="B302" i="200"/>
  <c r="F301" i="200"/>
  <c r="E301" i="200"/>
  <c r="D301" i="200"/>
  <c r="C301" i="200"/>
  <c r="B301" i="200"/>
  <c r="F300" i="200"/>
  <c r="E300" i="200"/>
  <c r="D300" i="200"/>
  <c r="C300" i="200"/>
  <c r="B300" i="200"/>
  <c r="F299" i="200"/>
  <c r="E299" i="200"/>
  <c r="D299" i="200"/>
  <c r="C299" i="200"/>
  <c r="B299" i="200"/>
  <c r="F298" i="200"/>
  <c r="E298" i="200"/>
  <c r="D298" i="200"/>
  <c r="C298" i="200"/>
  <c r="B298" i="200"/>
  <c r="F297" i="200"/>
  <c r="E297" i="200"/>
  <c r="D297" i="200"/>
  <c r="C297" i="200"/>
  <c r="B297" i="200"/>
  <c r="F296" i="200"/>
  <c r="E296" i="200"/>
  <c r="D296" i="200"/>
  <c r="C296" i="200"/>
  <c r="B296" i="200"/>
  <c r="F295" i="200"/>
  <c r="E295" i="200"/>
  <c r="D295" i="200"/>
  <c r="C295" i="200"/>
  <c r="B295" i="200"/>
  <c r="F294" i="200"/>
  <c r="E294" i="200"/>
  <c r="D294" i="200"/>
  <c r="C294" i="200"/>
  <c r="B294" i="200"/>
  <c r="F293" i="200"/>
  <c r="E293" i="200"/>
  <c r="D293" i="200"/>
  <c r="C293" i="200"/>
  <c r="B293" i="200"/>
  <c r="F292" i="200"/>
  <c r="E292" i="200"/>
  <c r="D292" i="200"/>
  <c r="C292" i="200"/>
  <c r="B292" i="200"/>
  <c r="F291" i="200"/>
  <c r="E291" i="200"/>
  <c r="D291" i="200"/>
  <c r="C291" i="200"/>
  <c r="B291" i="200"/>
  <c r="F290" i="200"/>
  <c r="E290" i="200"/>
  <c r="D290" i="200"/>
  <c r="C290" i="200"/>
  <c r="B290" i="200"/>
  <c r="F289" i="200"/>
  <c r="E289" i="200"/>
  <c r="D289" i="200"/>
  <c r="C289" i="200"/>
  <c r="B289" i="200"/>
  <c r="F288" i="200"/>
  <c r="E288" i="200"/>
  <c r="D288" i="200"/>
  <c r="C288" i="200"/>
  <c r="B288" i="200"/>
  <c r="F287" i="200"/>
  <c r="E287" i="200"/>
  <c r="D287" i="200"/>
  <c r="C287" i="200"/>
  <c r="B287" i="200"/>
  <c r="F286" i="200"/>
  <c r="E286" i="200"/>
  <c r="D286" i="200"/>
  <c r="C286" i="200"/>
  <c r="B286" i="200"/>
  <c r="F285" i="200"/>
  <c r="E285" i="200"/>
  <c r="D285" i="200"/>
  <c r="C285" i="200"/>
  <c r="B285" i="200"/>
  <c r="F284" i="200"/>
  <c r="E284" i="200"/>
  <c r="D284" i="200"/>
  <c r="C284" i="200"/>
  <c r="B284" i="200"/>
  <c r="F283" i="200"/>
  <c r="E283" i="200"/>
  <c r="D283" i="200"/>
  <c r="C283" i="200"/>
  <c r="B283" i="200"/>
  <c r="F282" i="200"/>
  <c r="E282" i="200"/>
  <c r="D282" i="200"/>
  <c r="C282" i="200"/>
  <c r="B282" i="200"/>
  <c r="F281" i="200"/>
  <c r="E281" i="200"/>
  <c r="D281" i="200"/>
  <c r="C281" i="200"/>
  <c r="B281" i="200"/>
  <c r="F280" i="200"/>
  <c r="E280" i="200"/>
  <c r="D280" i="200"/>
  <c r="C280" i="200"/>
  <c r="B280" i="200"/>
  <c r="F279" i="200"/>
  <c r="E279" i="200"/>
  <c r="D279" i="200"/>
  <c r="C279" i="200"/>
  <c r="B279" i="200"/>
  <c r="F278" i="200"/>
  <c r="E278" i="200"/>
  <c r="D278" i="200"/>
  <c r="C278" i="200"/>
  <c r="B278" i="200"/>
  <c r="F277" i="200"/>
  <c r="E277" i="200"/>
  <c r="D277" i="200"/>
  <c r="C277" i="200"/>
  <c r="B277" i="200"/>
  <c r="F276" i="200"/>
  <c r="E276" i="200"/>
  <c r="D276" i="200"/>
  <c r="C276" i="200"/>
  <c r="B276" i="200"/>
  <c r="F275" i="200"/>
  <c r="E275" i="200"/>
  <c r="D275" i="200"/>
  <c r="C275" i="200"/>
  <c r="B275" i="200"/>
  <c r="F274" i="200"/>
  <c r="E274" i="200"/>
  <c r="D274" i="200"/>
  <c r="C274" i="200"/>
  <c r="B274" i="200"/>
  <c r="F273" i="200"/>
  <c r="E273" i="200"/>
  <c r="D273" i="200"/>
  <c r="C273" i="200"/>
  <c r="B273" i="200"/>
  <c r="F272" i="200"/>
  <c r="E272" i="200"/>
  <c r="D272" i="200"/>
  <c r="C272" i="200"/>
  <c r="B272" i="200"/>
  <c r="F271" i="200"/>
  <c r="E271" i="200"/>
  <c r="D271" i="200"/>
  <c r="C271" i="200"/>
  <c r="B271" i="200"/>
  <c r="F270" i="200"/>
  <c r="E270" i="200"/>
  <c r="D270" i="200"/>
  <c r="C270" i="200"/>
  <c r="B270" i="200"/>
  <c r="F269" i="200"/>
  <c r="E269" i="200"/>
  <c r="D269" i="200"/>
  <c r="C269" i="200"/>
  <c r="B269" i="200"/>
  <c r="F268" i="200"/>
  <c r="E268" i="200"/>
  <c r="D268" i="200"/>
  <c r="C268" i="200"/>
  <c r="B268" i="200"/>
  <c r="F267" i="200"/>
  <c r="E267" i="200"/>
  <c r="D267" i="200"/>
  <c r="C267" i="200"/>
  <c r="B267" i="200"/>
  <c r="F266" i="200"/>
  <c r="E266" i="200"/>
  <c r="D266" i="200"/>
  <c r="C266" i="200"/>
  <c r="B266" i="200"/>
  <c r="F265" i="200"/>
  <c r="E265" i="200"/>
  <c r="D265" i="200"/>
  <c r="C265" i="200"/>
  <c r="B265" i="200"/>
  <c r="F264" i="200"/>
  <c r="E264" i="200"/>
  <c r="D264" i="200"/>
  <c r="C264" i="200"/>
  <c r="B264" i="200"/>
  <c r="F263" i="200"/>
  <c r="E263" i="200"/>
  <c r="D263" i="200"/>
  <c r="C263" i="200"/>
  <c r="B263" i="200"/>
  <c r="F262" i="200"/>
  <c r="E262" i="200"/>
  <c r="D262" i="200"/>
  <c r="C262" i="200"/>
  <c r="B262" i="200"/>
  <c r="F261" i="200"/>
  <c r="E261" i="200"/>
  <c r="D261" i="200"/>
  <c r="C261" i="200"/>
  <c r="B261" i="200"/>
  <c r="F260" i="200"/>
  <c r="E260" i="200"/>
  <c r="D260" i="200"/>
  <c r="C260" i="200"/>
  <c r="B260" i="200"/>
  <c r="F259" i="200"/>
  <c r="E259" i="200"/>
  <c r="D259" i="200"/>
  <c r="C259" i="200"/>
  <c r="B259" i="200"/>
  <c r="F258" i="200"/>
  <c r="E258" i="200"/>
  <c r="D258" i="200"/>
  <c r="C258" i="200"/>
  <c r="B258" i="200"/>
  <c r="F257" i="200"/>
  <c r="E257" i="200"/>
  <c r="D257" i="200"/>
  <c r="C257" i="200"/>
  <c r="B257" i="200"/>
  <c r="F256" i="200"/>
  <c r="E256" i="200"/>
  <c r="D256" i="200"/>
  <c r="C256" i="200"/>
  <c r="B256" i="200"/>
  <c r="F255" i="200"/>
  <c r="E255" i="200"/>
  <c r="D255" i="200"/>
  <c r="C255" i="200"/>
  <c r="B255" i="200"/>
  <c r="F254" i="200"/>
  <c r="E254" i="200"/>
  <c r="D254" i="200"/>
  <c r="C254" i="200"/>
  <c r="B254" i="200"/>
  <c r="F253" i="200"/>
  <c r="E253" i="200"/>
  <c r="D253" i="200"/>
  <c r="C253" i="200"/>
  <c r="B253" i="200"/>
  <c r="F252" i="200"/>
  <c r="E252" i="200"/>
  <c r="D252" i="200"/>
  <c r="C252" i="200"/>
  <c r="B252" i="200"/>
  <c r="F251" i="200"/>
  <c r="E251" i="200"/>
  <c r="D251" i="200"/>
  <c r="C251" i="200"/>
  <c r="B251" i="200"/>
  <c r="F250" i="200"/>
  <c r="E250" i="200"/>
  <c r="D250" i="200"/>
  <c r="C250" i="200"/>
  <c r="B250" i="200"/>
  <c r="F249" i="200"/>
  <c r="E249" i="200"/>
  <c r="D249" i="200"/>
  <c r="C249" i="200"/>
  <c r="B249" i="200"/>
  <c r="F248" i="200"/>
  <c r="E248" i="200"/>
  <c r="D248" i="200"/>
  <c r="C248" i="200"/>
  <c r="B248" i="200"/>
  <c r="F247" i="200"/>
  <c r="E247" i="200"/>
  <c r="D247" i="200"/>
  <c r="C247" i="200"/>
  <c r="B247" i="200"/>
  <c r="F246" i="200"/>
  <c r="E246" i="200"/>
  <c r="D246" i="200"/>
  <c r="C246" i="200"/>
  <c r="B246" i="200"/>
  <c r="F245" i="200"/>
  <c r="E245" i="200"/>
  <c r="D245" i="200"/>
  <c r="C245" i="200"/>
  <c r="B245" i="200"/>
  <c r="F244" i="200"/>
  <c r="E244" i="200"/>
  <c r="D244" i="200"/>
  <c r="C244" i="200"/>
  <c r="B244" i="200"/>
  <c r="F243" i="200"/>
  <c r="E243" i="200"/>
  <c r="D243" i="200"/>
  <c r="C243" i="200"/>
  <c r="B243" i="200"/>
  <c r="F242" i="200"/>
  <c r="E242" i="200"/>
  <c r="D242" i="200"/>
  <c r="C242" i="200"/>
  <c r="B242" i="200"/>
  <c r="F241" i="200"/>
  <c r="E241" i="200"/>
  <c r="D241" i="200"/>
  <c r="C241" i="200"/>
  <c r="B241" i="200"/>
  <c r="F240" i="200"/>
  <c r="E240" i="200"/>
  <c r="D240" i="200"/>
  <c r="C240" i="200"/>
  <c r="B240" i="200"/>
  <c r="F239" i="200"/>
  <c r="E239" i="200"/>
  <c r="D239" i="200"/>
  <c r="C239" i="200"/>
  <c r="B239" i="200"/>
  <c r="F238" i="200"/>
  <c r="E238" i="200"/>
  <c r="D238" i="200"/>
  <c r="C238" i="200"/>
  <c r="B238" i="200"/>
  <c r="F237" i="200"/>
  <c r="E237" i="200"/>
  <c r="D237" i="200"/>
  <c r="C237" i="200"/>
  <c r="B237" i="200"/>
  <c r="F236" i="200"/>
  <c r="E236" i="200"/>
  <c r="D236" i="200"/>
  <c r="C236" i="200"/>
  <c r="B236" i="200"/>
  <c r="F235" i="200"/>
  <c r="E235" i="200"/>
  <c r="D235" i="200"/>
  <c r="C235" i="200"/>
  <c r="B235" i="200"/>
  <c r="E31" i="132"/>
  <c r="E27" i="132"/>
  <c r="E22" i="132" l="1"/>
  <c r="E29" i="132"/>
  <c r="E28" i="132"/>
  <c r="E26" i="132" s="1"/>
  <c r="D26" i="132" s="1"/>
  <c r="E35" i="132" l="1"/>
  <c r="E33" i="132" s="1"/>
  <c r="D33" i="132" s="1"/>
  <c r="E21" i="132" l="1"/>
  <c r="E19" i="132" s="1"/>
  <c r="D19" i="132" l="1"/>
  <c r="E17" i="132"/>
  <c r="D17" i="132" s="1"/>
  <c r="E13" i="132"/>
</calcChain>
</file>

<file path=xl/sharedStrings.xml><?xml version="1.0" encoding="utf-8"?>
<sst xmlns="http://schemas.openxmlformats.org/spreadsheetml/2006/main" count="2847" uniqueCount="32">
  <si>
    <t>Total</t>
  </si>
  <si>
    <t>Trade date</t>
  </si>
  <si>
    <t>Number of shares repurchased</t>
  </si>
  <si>
    <t>Average purchase price</t>
  </si>
  <si>
    <t>Settlement amount</t>
  </si>
  <si>
    <t>Share buyback details</t>
  </si>
  <si>
    <t>Start date</t>
  </si>
  <si>
    <t>ASR Nederland N.V. share buyback program</t>
  </si>
  <si>
    <t>GMT+1</t>
  </si>
  <si>
    <t>TIME REFERENCE USED</t>
  </si>
  <si>
    <t>ISIN CODE STOCK</t>
  </si>
  <si>
    <t>ASR Nederland N.V.</t>
  </si>
  <si>
    <t>STOCK NAME</t>
  </si>
  <si>
    <t>Average price (rounded)</t>
  </si>
  <si>
    <t>Amount purchased</t>
  </si>
  <si>
    <t># shares purchased</t>
  </si>
  <si>
    <t>Exchange</t>
  </si>
  <si>
    <t>DAILY BUYBACK SUMMARY</t>
  </si>
  <si>
    <t>Price</t>
  </si>
  <si>
    <t>Volume</t>
  </si>
  <si>
    <t>Proceeds</t>
  </si>
  <si>
    <t>Time</t>
  </si>
  <si>
    <t>Date</t>
  </si>
  <si>
    <t>ASR daily share purchase transaction details</t>
  </si>
  <si>
    <t xml:space="preserve">Percentage of programme completed </t>
  </si>
  <si>
    <t>NL0011872643 </t>
  </si>
  <si>
    <t xml:space="preserve"> </t>
  </si>
  <si>
    <t>XAMS</t>
  </si>
  <si>
    <t>Share buyback program (shares)</t>
  </si>
  <si>
    <t>Total 22 Jan - 26 Jan</t>
  </si>
  <si>
    <t>Total 29 Jan - 02 Feb</t>
  </si>
  <si>
    <t>Total 5 Feb - 7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</si>
</sst>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€-413]\ #,##0.00"/>
    <numFmt numFmtId="168" formatCode="[$-409]dd\-mmm\-yy;@"/>
    <numFmt numFmtId="169" formatCode="[$-F400]h:mm:ss\ AM/PM"/>
    <numFmt numFmtId="170" formatCode="_(* #,##0_);_(* \(#,##0\);_(* &quot;-&quot;??_);_(@_)"/>
    <numFmt numFmtId="171" formatCode="[$€-413]\ #,##0.0000"/>
    <numFmt numFmtId="172" formatCode="0.0%"/>
    <numFmt numFmtId="173" formatCode="[$-413]d\-mmm\-yy;@"/>
    <numFmt numFmtId="174" formatCode="[$EUR]\ #,##0.00"/>
    <numFmt numFmtId="175" formatCode="[$-409]d\-mmm\-yy;@"/>
    <numFmt numFmtId="176" formatCode="[$-409]d\-mmm\-yyyy;@"/>
  </numFmts>
  <fonts count="4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8"/>
      <name val="Myriad Roman"/>
    </font>
    <font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3F3F76"/>
      <name val="Calibri"/>
      <family val="2"/>
      <scheme val="minor"/>
    </font>
    <font>
      <sz val="10"/>
      <color rgb="FFFA7D00"/>
      <name val="Calibri"/>
      <family val="2"/>
      <scheme val="minor"/>
    </font>
    <font>
      <sz val="10"/>
      <color rgb="FF9C650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1"/>
      <color rgb="FF19E19E"/>
      <name val="Calibri"/>
      <family val="2"/>
    </font>
    <font>
      <sz val="9"/>
      <color rgb="FF19E19E"/>
      <name val="Calibri"/>
      <family val="2"/>
    </font>
    <font>
      <sz val="9"/>
      <color rgb="FF3C3C41"/>
      <name val="Calibri"/>
      <family val="2"/>
    </font>
    <font>
      <b/>
      <sz val="9"/>
      <color rgb="FF3C3C41"/>
      <name val="Calibri"/>
      <family val="2"/>
    </font>
    <font>
      <b/>
      <sz val="10"/>
      <color theme="1"/>
      <name val="Calibri"/>
      <family val="2"/>
    </font>
    <font>
      <b/>
      <sz val="10"/>
      <color rgb="FF3C3C41"/>
      <name val="Calibri"/>
      <family val="2"/>
    </font>
    <font>
      <sz val="10"/>
      <color rgb="FF3C3C41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Lato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72">
    <xf numFmtId="0" fontId="0" fillId="0" borderId="0"/>
    <xf numFmtId="166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3" fillId="0" borderId="0"/>
    <xf numFmtId="0" fontId="10" fillId="0" borderId="0"/>
    <xf numFmtId="164" fontId="10" fillId="0" borderId="0" applyFont="0" applyFill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1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2" fillId="4" borderId="0" applyNumberFormat="0" applyBorder="0" applyAlignment="0" applyProtection="0"/>
    <xf numFmtId="0" fontId="13" fillId="7" borderId="4" applyNumberFormat="0" applyAlignment="0" applyProtection="0"/>
    <xf numFmtId="0" fontId="14" fillId="8" borderId="7" applyNumberFormat="0" applyAlignment="0" applyProtection="0"/>
    <xf numFmtId="164" fontId="10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5" borderId="0" applyNumberFormat="0" applyBorder="0" applyAlignment="0" applyProtection="0"/>
    <xf numFmtId="0" fontId="9" fillId="9" borderId="8" applyNumberFormat="0" applyFont="0" applyAlignment="0" applyProtection="0"/>
    <xf numFmtId="0" fontId="21" fillId="7" borderId="5" applyNumberForma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6" fillId="0" borderId="0"/>
    <xf numFmtId="0" fontId="40" fillId="0" borderId="0"/>
  </cellStyleXfs>
  <cellXfs count="104">
    <xf numFmtId="0" fontId="0" fillId="0" borderId="0" xfId="0"/>
    <xf numFmtId="0" fontId="1" fillId="0" borderId="0" xfId="0" applyFont="1" applyFill="1" applyBorder="1" applyAlignment="1">
      <alignment horizontal="right" vertical="center"/>
    </xf>
    <xf numFmtId="0" fontId="4" fillId="0" borderId="0" xfId="0" applyFont="1" applyFill="1" applyBorder="1"/>
    <xf numFmtId="0" fontId="25" fillId="0" borderId="0" xfId="3" applyFont="1" applyFill="1" applyBorder="1" applyAlignment="1">
      <alignment horizontal="left"/>
    </xf>
    <xf numFmtId="0" fontId="26" fillId="0" borderId="0" xfId="3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0" borderId="0" xfId="1" applyNumberFormat="1" applyFont="1" applyFill="1" applyBorder="1" applyAlignment="1">
      <alignment horizontal="right"/>
    </xf>
    <xf numFmtId="171" fontId="1" fillId="0" borderId="0" xfId="0" applyNumberFormat="1" applyFont="1" applyFill="1" applyBorder="1" applyAlignment="1">
      <alignment vertical="center"/>
    </xf>
    <xf numFmtId="171" fontId="1" fillId="0" borderId="0" xfId="0" applyNumberFormat="1" applyFont="1" applyFill="1" applyBorder="1" applyAlignment="1">
      <alignment horizontal="right" vertical="center"/>
    </xf>
    <xf numFmtId="169" fontId="1" fillId="0" borderId="0" xfId="0" applyNumberFormat="1" applyFont="1" applyFill="1" applyBorder="1" applyAlignment="1">
      <alignment horizontal="right"/>
    </xf>
    <xf numFmtId="171" fontId="4" fillId="0" borderId="0" xfId="0" applyNumberFormat="1" applyFont="1" applyFill="1" applyBorder="1" applyAlignment="1"/>
    <xf numFmtId="0" fontId="26" fillId="0" borderId="0" xfId="3" applyFont="1" applyFill="1" applyBorder="1" applyAlignment="1">
      <alignment horizontal="center"/>
    </xf>
    <xf numFmtId="0" fontId="27" fillId="2" borderId="0" xfId="0" applyFont="1" applyFill="1" applyAlignment="1">
      <alignment horizontal="left"/>
    </xf>
    <xf numFmtId="0" fontId="27" fillId="2" borderId="0" xfId="0" applyFont="1" applyFill="1"/>
    <xf numFmtId="0" fontId="28" fillId="2" borderId="0" xfId="0" applyFont="1" applyFill="1" applyAlignment="1">
      <alignment horizontal="left"/>
    </xf>
    <xf numFmtId="0" fontId="28" fillId="2" borderId="0" xfId="0" applyFont="1" applyFill="1"/>
    <xf numFmtId="0" fontId="29" fillId="2" borderId="0" xfId="0" applyFont="1" applyFill="1"/>
    <xf numFmtId="0" fontId="29" fillId="2" borderId="0" xfId="0" applyFont="1" applyFill="1" applyAlignment="1">
      <alignment horizontal="left"/>
    </xf>
    <xf numFmtId="170" fontId="29" fillId="2" borderId="0" xfId="5" applyNumberFormat="1" applyFont="1" applyFill="1"/>
    <xf numFmtId="168" fontId="29" fillId="2" borderId="0" xfId="3" applyNumberFormat="1" applyFont="1" applyFill="1" applyAlignment="1">
      <alignment horizontal="right"/>
    </xf>
    <xf numFmtId="172" fontId="30" fillId="2" borderId="0" xfId="169" applyNumberFormat="1" applyFont="1" applyFill="1" applyAlignment="1">
      <alignment horizontal="right"/>
    </xf>
    <xf numFmtId="173" fontId="31" fillId="2" borderId="10" xfId="0" applyNumberFormat="1" applyFont="1" applyFill="1" applyBorder="1"/>
    <xf numFmtId="174" fontId="31" fillId="2" borderId="10" xfId="0" applyNumberFormat="1" applyFont="1" applyFill="1" applyBorder="1" applyAlignment="1">
      <alignment horizontal="left"/>
    </xf>
    <xf numFmtId="175" fontId="33" fillId="2" borderId="0" xfId="0" applyNumberFormat="1" applyFont="1" applyFill="1" applyBorder="1" applyAlignment="1">
      <alignment horizontal="left"/>
    </xf>
    <xf numFmtId="174" fontId="33" fillId="2" borderId="0" xfId="0" applyNumberFormat="1" applyFont="1" applyFill="1" applyBorder="1" applyAlignment="1">
      <alignment horizontal="left" vertical="center"/>
    </xf>
    <xf numFmtId="0" fontId="34" fillId="2" borderId="0" xfId="0" applyFont="1" applyFill="1" applyAlignment="1"/>
    <xf numFmtId="0" fontId="35" fillId="2" borderId="0" xfId="0" applyFont="1" applyFill="1"/>
    <xf numFmtId="174" fontId="32" fillId="2" borderId="10" xfId="0" applyNumberFormat="1" applyFont="1" applyFill="1" applyBorder="1" applyAlignment="1">
      <alignment horizontal="left" vertical="center"/>
    </xf>
    <xf numFmtId="175" fontId="32" fillId="2" borderId="10" xfId="0" applyNumberFormat="1" applyFont="1" applyFill="1" applyBorder="1" applyAlignment="1">
      <alignment horizontal="left"/>
    </xf>
    <xf numFmtId="3" fontId="31" fillId="2" borderId="10" xfId="0" applyNumberFormat="1" applyFont="1" applyFill="1" applyBorder="1" applyAlignment="1">
      <alignment horizontal="right"/>
    </xf>
    <xf numFmtId="170" fontId="32" fillId="2" borderId="10" xfId="167" applyNumberFormat="1" applyFont="1" applyFill="1" applyBorder="1" applyAlignment="1">
      <alignment horizontal="right" vertical="center"/>
    </xf>
    <xf numFmtId="0" fontId="4" fillId="0" borderId="0" xfId="0" applyFont="1"/>
    <xf numFmtId="0" fontId="4" fillId="2" borderId="0" xfId="0" applyFont="1" applyFill="1"/>
    <xf numFmtId="0" fontId="4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4" fillId="36" borderId="0" xfId="0" applyFont="1" applyFill="1" applyAlignment="1">
      <alignment horizontal="right"/>
    </xf>
    <xf numFmtId="167" fontId="26" fillId="36" borderId="0" xfId="3" applyNumberFormat="1" applyFont="1" applyFill="1"/>
    <xf numFmtId="0" fontId="26" fillId="36" borderId="0" xfId="3" applyFont="1" applyFill="1" applyAlignment="1">
      <alignment horizontal="right"/>
    </xf>
    <xf numFmtId="14" fontId="25" fillId="36" borderId="0" xfId="3" applyNumberFormat="1" applyFont="1" applyFill="1" applyAlignment="1">
      <alignment horizontal="left"/>
    </xf>
    <xf numFmtId="0" fontId="4" fillId="0" borderId="0" xfId="0" applyFont="1" applyFill="1" applyBorder="1" applyAlignment="1"/>
    <xf numFmtId="14" fontId="38" fillId="0" borderId="0" xfId="0" applyNumberFormat="1" applyFont="1"/>
    <xf numFmtId="0" fontId="39" fillId="36" borderId="0" xfId="3" applyFont="1" applyFill="1" applyAlignment="1">
      <alignment horizontal="right"/>
    </xf>
    <xf numFmtId="0" fontId="38" fillId="36" borderId="0" xfId="3" applyFont="1" applyFill="1" applyAlignment="1">
      <alignment horizontal="right"/>
    </xf>
    <xf numFmtId="167" fontId="39" fillId="36" borderId="0" xfId="3" applyNumberFormat="1" applyFont="1" applyFill="1"/>
    <xf numFmtId="0" fontId="38" fillId="36" borderId="0" xfId="0" applyFont="1" applyFill="1" applyAlignment="1">
      <alignment horizontal="right"/>
    </xf>
    <xf numFmtId="0" fontId="38" fillId="2" borderId="0" xfId="0" applyFont="1" applyFill="1"/>
    <xf numFmtId="0" fontId="38" fillId="0" borderId="0" xfId="0" applyFont="1" applyAlignment="1">
      <alignment vertical="center"/>
    </xf>
    <xf numFmtId="0" fontId="38" fillId="0" borderId="0" xfId="0" applyFont="1"/>
    <xf numFmtId="0" fontId="38" fillId="0" borderId="0" xfId="0" applyFont="1" applyAlignment="1">
      <alignment horizontal="right"/>
    </xf>
    <xf numFmtId="0" fontId="38" fillId="0" borderId="0" xfId="1" applyNumberFormat="1" applyFont="1" applyAlignment="1">
      <alignment horizontal="right"/>
    </xf>
    <xf numFmtId="167" fontId="38" fillId="0" borderId="0" xfId="0" applyNumberFormat="1" applyFont="1" applyAlignment="1">
      <alignment vertical="center"/>
    </xf>
    <xf numFmtId="0" fontId="38" fillId="0" borderId="0" xfId="0" applyFont="1" applyAlignment="1">
      <alignment horizontal="right" vertical="center"/>
    </xf>
    <xf numFmtId="0" fontId="38" fillId="2" borderId="0" xfId="0" applyFont="1" applyFill="1" applyAlignment="1">
      <alignment vertical="center"/>
    </xf>
    <xf numFmtId="14" fontId="39" fillId="34" borderId="18" xfId="0" applyNumberFormat="1" applyFont="1" applyFill="1" applyBorder="1" applyAlignment="1">
      <alignment horizontal="left"/>
    </xf>
    <xf numFmtId="0" fontId="39" fillId="34" borderId="10" xfId="0" applyFont="1" applyFill="1" applyBorder="1" applyAlignment="1">
      <alignment horizontal="left"/>
    </xf>
    <xf numFmtId="167" fontId="39" fillId="34" borderId="10" xfId="0" applyNumberFormat="1" applyFont="1" applyFill="1" applyBorder="1" applyAlignment="1">
      <alignment horizontal="left"/>
    </xf>
    <xf numFmtId="0" fontId="39" fillId="34" borderId="17" xfId="0" applyFont="1" applyFill="1" applyBorder="1" applyAlignment="1">
      <alignment horizontal="left"/>
    </xf>
    <xf numFmtId="167" fontId="39" fillId="2" borderId="0" xfId="3" applyNumberFormat="1" applyFont="1" applyFill="1" applyAlignment="1">
      <alignment horizontal="center"/>
    </xf>
    <xf numFmtId="176" fontId="38" fillId="0" borderId="0" xfId="0" applyNumberFormat="1" applyFont="1" applyAlignment="1">
      <alignment horizontal="right"/>
    </xf>
    <xf numFmtId="169" fontId="38" fillId="0" borderId="0" xfId="0" applyNumberFormat="1" applyFont="1" applyAlignment="1">
      <alignment horizontal="right"/>
    </xf>
    <xf numFmtId="167" fontId="38" fillId="0" borderId="0" xfId="0" applyNumberFormat="1" applyFont="1" applyAlignment="1">
      <alignment horizontal="right" vertical="center"/>
    </xf>
    <xf numFmtId="0" fontId="39" fillId="0" borderId="19" xfId="0" applyFont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7" fontId="38" fillId="0" borderId="0" xfId="0" applyNumberFormat="1" applyFont="1"/>
    <xf numFmtId="0" fontId="38" fillId="0" borderId="19" xfId="0" applyFont="1" applyBorder="1" applyAlignment="1">
      <alignment vertical="center"/>
    </xf>
    <xf numFmtId="3" fontId="38" fillId="0" borderId="0" xfId="0" applyNumberFormat="1" applyFont="1" applyAlignment="1">
      <alignment horizontal="center" vertical="center"/>
    </xf>
    <xf numFmtId="167" fontId="38" fillId="0" borderId="13" xfId="0" applyNumberFormat="1" applyFont="1" applyBorder="1" applyAlignment="1">
      <alignment horizontal="center" vertical="center"/>
    </xf>
    <xf numFmtId="0" fontId="39" fillId="0" borderId="18" xfId="0" applyFont="1" applyBorder="1" applyAlignment="1">
      <alignment vertical="center"/>
    </xf>
    <xf numFmtId="171" fontId="39" fillId="0" borderId="10" xfId="0" applyNumberFormat="1" applyFont="1" applyBorder="1" applyAlignment="1">
      <alignment horizontal="center" vertical="center"/>
    </xf>
    <xf numFmtId="167" fontId="39" fillId="0" borderId="17" xfId="0" applyNumberFormat="1" applyFont="1" applyBorder="1" applyAlignment="1">
      <alignment horizontal="center" vertical="center"/>
    </xf>
    <xf numFmtId="1" fontId="38" fillId="0" borderId="0" xfId="0" applyNumberFormat="1" applyFont="1" applyAlignment="1">
      <alignment vertical="center"/>
    </xf>
    <xf numFmtId="0" fontId="39" fillId="35" borderId="16" xfId="0" applyFont="1" applyFill="1" applyBorder="1"/>
    <xf numFmtId="0" fontId="39" fillId="35" borderId="14" xfId="0" applyFont="1" applyFill="1" applyBorder="1"/>
    <xf numFmtId="0" fontId="39" fillId="0" borderId="13" xfId="0" applyFont="1" applyBorder="1" applyAlignment="1">
      <alignment vertical="center"/>
    </xf>
    <xf numFmtId="16" fontId="38" fillId="0" borderId="0" xfId="0" applyNumberFormat="1" applyFont="1" applyAlignment="1">
      <alignment vertical="center"/>
    </xf>
    <xf numFmtId="0" fontId="39" fillId="35" borderId="12" xfId="0" applyFont="1" applyFill="1" applyBorder="1"/>
    <xf numFmtId="0" fontId="39" fillId="0" borderId="11" xfId="0" applyFont="1" applyBorder="1" applyAlignment="1">
      <alignment vertical="center"/>
    </xf>
    <xf numFmtId="167" fontId="38" fillId="0" borderId="0" xfId="0" applyNumberFormat="1" applyFont="1" applyAlignment="1">
      <alignment horizontal="right"/>
    </xf>
    <xf numFmtId="0" fontId="37" fillId="34" borderId="0" xfId="0" applyFont="1" applyFill="1" applyBorder="1" applyAlignment="1">
      <alignment horizontal="left" vertical="center"/>
    </xf>
    <xf numFmtId="173" fontId="31" fillId="2" borderId="10" xfId="0" applyNumberFormat="1" applyFont="1" applyFill="1" applyBorder="1" applyAlignment="1">
      <alignment vertical="center"/>
    </xf>
    <xf numFmtId="3" fontId="31" fillId="2" borderId="10" xfId="0" applyNumberFormat="1" applyFont="1" applyFill="1" applyBorder="1" applyAlignment="1">
      <alignment horizontal="right" vertical="center"/>
    </xf>
    <xf numFmtId="174" fontId="31" fillId="2" borderId="10" xfId="0" applyNumberFormat="1" applyFont="1" applyFill="1" applyBorder="1" applyAlignment="1">
      <alignment horizontal="left" vertical="center"/>
    </xf>
    <xf numFmtId="10" fontId="30" fillId="2" borderId="0" xfId="169" applyNumberFormat="1" applyFont="1" applyFill="1" applyAlignment="1">
      <alignment horizontal="right"/>
    </xf>
    <xf numFmtId="170" fontId="4" fillId="0" borderId="0" xfId="0" applyNumberFormat="1" applyFont="1" applyFill="1" applyBorder="1" applyAlignment="1">
      <alignment horizontal="right"/>
    </xf>
    <xf numFmtId="175" fontId="33" fillId="0" borderId="0" xfId="0" applyNumberFormat="1" applyFont="1" applyFill="1" applyBorder="1" applyAlignment="1">
      <alignment horizontal="left"/>
    </xf>
    <xf numFmtId="170" fontId="33" fillId="0" borderId="0" xfId="167" applyNumberFormat="1" applyFont="1" applyFill="1" applyBorder="1" applyAlignment="1">
      <alignment horizontal="right" vertical="center"/>
    </xf>
    <xf numFmtId="174" fontId="33" fillId="0" borderId="0" xfId="0" applyNumberFormat="1" applyFont="1" applyFill="1" applyBorder="1" applyAlignment="1">
      <alignment horizontal="left" vertical="center"/>
    </xf>
    <xf numFmtId="170" fontId="33" fillId="0" borderId="0" xfId="167" applyNumberFormat="1" applyFont="1" applyFill="1" applyBorder="1" applyAlignment="1">
      <alignment vertical="center"/>
    </xf>
    <xf numFmtId="175" fontId="32" fillId="0" borderId="10" xfId="0" applyNumberFormat="1" applyFont="1" applyFill="1" applyBorder="1" applyAlignment="1">
      <alignment horizontal="left"/>
    </xf>
    <xf numFmtId="170" fontId="32" fillId="0" borderId="10" xfId="167" applyNumberFormat="1" applyFont="1" applyFill="1" applyBorder="1" applyAlignment="1">
      <alignment horizontal="right" vertical="center"/>
    </xf>
    <xf numFmtId="174" fontId="32" fillId="0" borderId="10" xfId="0" applyNumberFormat="1" applyFont="1" applyFill="1" applyBorder="1" applyAlignment="1">
      <alignment horizontal="left" vertical="center"/>
    </xf>
    <xf numFmtId="166" fontId="4" fillId="0" borderId="0" xfId="0" applyNumberFormat="1" applyFont="1" applyFill="1" applyBorder="1" applyAlignment="1">
      <alignment horizontal="right"/>
    </xf>
    <xf numFmtId="176" fontId="38" fillId="0" borderId="0" xfId="0" applyNumberFormat="1" applyFont="1" applyAlignment="1">
      <alignment horizontal="center"/>
    </xf>
    <xf numFmtId="169" fontId="38" fillId="0" borderId="0" xfId="0" applyNumberFormat="1" applyFont="1" applyAlignment="1">
      <alignment horizontal="center"/>
    </xf>
    <xf numFmtId="0" fontId="38" fillId="0" borderId="0" xfId="1" applyNumberFormat="1" applyFont="1" applyAlignment="1">
      <alignment horizontal="center"/>
    </xf>
    <xf numFmtId="167" fontId="38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15" xfId="0" applyFont="1" applyBorder="1" applyAlignment="1">
      <alignment vertical="center"/>
    </xf>
    <xf numFmtId="10" fontId="4" fillId="0" borderId="0" xfId="0" applyNumberFormat="1" applyFont="1" applyFill="1" applyBorder="1"/>
    <xf numFmtId="164" fontId="4" fillId="0" borderId="0" xfId="0" applyNumberFormat="1" applyFont="1" applyFill="1" applyBorder="1"/>
    <xf numFmtId="0" fontId="39" fillId="34" borderId="18" xfId="0" applyFont="1" applyFill="1" applyBorder="1" applyAlignment="1">
      <alignment horizontal="center"/>
    </xf>
    <xf numFmtId="0" fontId="39" fillId="34" borderId="10" xfId="0" applyFont="1" applyFill="1" applyBorder="1" applyAlignment="1">
      <alignment horizontal="center"/>
    </xf>
    <xf numFmtId="0" fontId="39" fillId="34" borderId="17" xfId="0" applyFont="1" applyFill="1" applyBorder="1" applyAlignment="1">
      <alignment horizontal="center"/>
    </xf>
  </cellXfs>
  <cellStyles count="172">
    <cellStyle name="20% - Accent1 2" xfId="118" xr:uid="{00000000-0005-0000-0000-000000000000}"/>
    <cellStyle name="20% - Accent2 2" xfId="119" xr:uid="{00000000-0005-0000-0000-000001000000}"/>
    <cellStyle name="20% - Accent3 2" xfId="120" xr:uid="{00000000-0005-0000-0000-000002000000}"/>
    <cellStyle name="20% - Accent4 2" xfId="121" xr:uid="{00000000-0005-0000-0000-000003000000}"/>
    <cellStyle name="20% - Accent5 2" xfId="122" xr:uid="{00000000-0005-0000-0000-000004000000}"/>
    <cellStyle name="20% - Accent6 2" xfId="123" xr:uid="{00000000-0005-0000-0000-000005000000}"/>
    <cellStyle name="40% - Accent1 2" xfId="124" xr:uid="{00000000-0005-0000-0000-000006000000}"/>
    <cellStyle name="40% - Accent2 2" xfId="125" xr:uid="{00000000-0005-0000-0000-000007000000}"/>
    <cellStyle name="40% - Accent3 2" xfId="126" xr:uid="{00000000-0005-0000-0000-000008000000}"/>
    <cellStyle name="40% - Accent4 2" xfId="127" xr:uid="{00000000-0005-0000-0000-000009000000}"/>
    <cellStyle name="40% - Accent5 2" xfId="128" xr:uid="{00000000-0005-0000-0000-00000A000000}"/>
    <cellStyle name="40% - Accent6 2" xfId="129" xr:uid="{00000000-0005-0000-0000-00000B000000}"/>
    <cellStyle name="60% - Accent1 2" xfId="130" xr:uid="{00000000-0005-0000-0000-00000C000000}"/>
    <cellStyle name="60% - Accent2 2" xfId="131" xr:uid="{00000000-0005-0000-0000-00000D000000}"/>
    <cellStyle name="60% - Accent3 2" xfId="132" xr:uid="{00000000-0005-0000-0000-00000E000000}"/>
    <cellStyle name="60% - Accent4 2" xfId="133" xr:uid="{00000000-0005-0000-0000-00000F000000}"/>
    <cellStyle name="60% - Accent5 2" xfId="134" xr:uid="{00000000-0005-0000-0000-000010000000}"/>
    <cellStyle name="60% - Accent6 2" xfId="135" xr:uid="{00000000-0005-0000-0000-000011000000}"/>
    <cellStyle name="Accent1 2" xfId="136" xr:uid="{00000000-0005-0000-0000-000012000000}"/>
    <cellStyle name="Accent2 2" xfId="137" xr:uid="{00000000-0005-0000-0000-000013000000}"/>
    <cellStyle name="Accent3 2" xfId="138" xr:uid="{00000000-0005-0000-0000-000014000000}"/>
    <cellStyle name="Accent4 2" xfId="139" xr:uid="{00000000-0005-0000-0000-000015000000}"/>
    <cellStyle name="Accent5 2" xfId="140" xr:uid="{00000000-0005-0000-0000-000016000000}"/>
    <cellStyle name="Accent6 2" xfId="141" xr:uid="{00000000-0005-0000-0000-000017000000}"/>
    <cellStyle name="Bad 2" xfId="142" xr:uid="{00000000-0005-0000-0000-000018000000}"/>
    <cellStyle name="Calculation 2" xfId="143" xr:uid="{00000000-0005-0000-0000-000019000000}"/>
    <cellStyle name="Check Cell 2" xfId="144" xr:uid="{00000000-0005-0000-0000-00001A000000}"/>
    <cellStyle name="Comma 2" xfId="2" xr:uid="{00000000-0005-0000-0000-00001C000000}"/>
    <cellStyle name="Comma 2 10" xfId="10" xr:uid="{00000000-0005-0000-0000-00001D000000}"/>
    <cellStyle name="Comma 2 11" xfId="11" xr:uid="{00000000-0005-0000-0000-00001E000000}"/>
    <cellStyle name="Comma 2 12" xfId="12" xr:uid="{00000000-0005-0000-0000-00001F000000}"/>
    <cellStyle name="Comma 2 13" xfId="13" xr:uid="{00000000-0005-0000-0000-000020000000}"/>
    <cellStyle name="Comma 2 14" xfId="14" xr:uid="{00000000-0005-0000-0000-000021000000}"/>
    <cellStyle name="Comma 2 15" xfId="15" xr:uid="{00000000-0005-0000-0000-000022000000}"/>
    <cellStyle name="Comma 2 16" xfId="16" xr:uid="{00000000-0005-0000-0000-000023000000}"/>
    <cellStyle name="Comma 2 17" xfId="17" xr:uid="{00000000-0005-0000-0000-000024000000}"/>
    <cellStyle name="Comma 2 18" xfId="18" xr:uid="{00000000-0005-0000-0000-000025000000}"/>
    <cellStyle name="Comma 2 19" xfId="19" xr:uid="{00000000-0005-0000-0000-000026000000}"/>
    <cellStyle name="Comma 2 2" xfId="7" xr:uid="{00000000-0005-0000-0000-000027000000}"/>
    <cellStyle name="Comma 2 2 2" xfId="117" xr:uid="{00000000-0005-0000-0000-000028000000}"/>
    <cellStyle name="Comma 2 2 3" xfId="145" xr:uid="{00000000-0005-0000-0000-000029000000}"/>
    <cellStyle name="Comma 2 20" xfId="20" xr:uid="{00000000-0005-0000-0000-00002A000000}"/>
    <cellStyle name="Comma 2 21" xfId="21" xr:uid="{00000000-0005-0000-0000-00002B000000}"/>
    <cellStyle name="Comma 2 22" xfId="22" xr:uid="{00000000-0005-0000-0000-00002C000000}"/>
    <cellStyle name="Comma 2 23" xfId="23" xr:uid="{00000000-0005-0000-0000-00002D000000}"/>
    <cellStyle name="Comma 2 24" xfId="24" xr:uid="{00000000-0005-0000-0000-00002E000000}"/>
    <cellStyle name="Comma 2 25" xfId="25" xr:uid="{00000000-0005-0000-0000-00002F000000}"/>
    <cellStyle name="Comma 2 26" xfId="26" xr:uid="{00000000-0005-0000-0000-000030000000}"/>
    <cellStyle name="Comma 2 27" xfId="27" xr:uid="{00000000-0005-0000-0000-000031000000}"/>
    <cellStyle name="Comma 2 28" xfId="6" xr:uid="{00000000-0005-0000-0000-000032000000}"/>
    <cellStyle name="Comma 2 29" xfId="168" xr:uid="{00000000-0005-0000-0000-000033000000}"/>
    <cellStyle name="Comma 2 3" xfId="28" xr:uid="{00000000-0005-0000-0000-000034000000}"/>
    <cellStyle name="Comma 2 4" xfId="29" xr:uid="{00000000-0005-0000-0000-000035000000}"/>
    <cellStyle name="Comma 2 5" xfId="30" xr:uid="{00000000-0005-0000-0000-000036000000}"/>
    <cellStyle name="Comma 2 6" xfId="31" xr:uid="{00000000-0005-0000-0000-000037000000}"/>
    <cellStyle name="Comma 2 7" xfId="32" xr:uid="{00000000-0005-0000-0000-000038000000}"/>
    <cellStyle name="Comma 2 8" xfId="33" xr:uid="{00000000-0005-0000-0000-000039000000}"/>
    <cellStyle name="Comma 2 9" xfId="34" xr:uid="{00000000-0005-0000-0000-00003A000000}"/>
    <cellStyle name="Comma 3" xfId="114" xr:uid="{00000000-0005-0000-0000-00003B000000}"/>
    <cellStyle name="Comma 4" xfId="146" xr:uid="{00000000-0005-0000-0000-00003C000000}"/>
    <cellStyle name="Comma 5" xfId="5" xr:uid="{00000000-0005-0000-0000-00003D000000}"/>
    <cellStyle name="Comma 6" xfId="167" xr:uid="{00000000-0005-0000-0000-00003E000000}"/>
    <cellStyle name="Currency 2" xfId="147" xr:uid="{00000000-0005-0000-0000-00003F000000}"/>
    <cellStyle name="Currency 3" xfId="113" xr:uid="{00000000-0005-0000-0000-000040000000}"/>
    <cellStyle name="Explanatory Text 2" xfId="148" xr:uid="{00000000-0005-0000-0000-000041000000}"/>
    <cellStyle name="Good 2" xfId="149" xr:uid="{00000000-0005-0000-0000-000042000000}"/>
    <cellStyle name="Heading 1 2" xfId="150" xr:uid="{00000000-0005-0000-0000-000043000000}"/>
    <cellStyle name="Heading 2 2" xfId="151" xr:uid="{00000000-0005-0000-0000-000044000000}"/>
    <cellStyle name="Heading 3 2" xfId="152" xr:uid="{00000000-0005-0000-0000-000045000000}"/>
    <cellStyle name="Heading 4 2" xfId="153" xr:uid="{00000000-0005-0000-0000-000046000000}"/>
    <cellStyle name="Hyperlink 2" xfId="154" xr:uid="{00000000-0005-0000-0000-000047000000}"/>
    <cellStyle name="Input 2" xfId="155" xr:uid="{00000000-0005-0000-0000-000048000000}"/>
    <cellStyle name="Komma" xfId="1" builtinId="3"/>
    <cellStyle name="Linked Cell 2" xfId="156" xr:uid="{00000000-0005-0000-0000-000049000000}"/>
    <cellStyle name="Neutral 2" xfId="157" xr:uid="{00000000-0005-0000-0000-00004A000000}"/>
    <cellStyle name="Normal 10" xfId="170" xr:uid="{A2E0F51E-0DB2-474F-91BA-E4ACFE30363D}"/>
    <cellStyle name="Normal 11" xfId="171" xr:uid="{D888409A-668C-4C04-8CD6-70212F0C9B9D}"/>
    <cellStyle name="Normal 2" xfId="3" xr:uid="{00000000-0005-0000-0000-00004C000000}"/>
    <cellStyle name="Normal 2 10" xfId="35" xr:uid="{00000000-0005-0000-0000-00004D000000}"/>
    <cellStyle name="Normal 2 11" xfId="36" xr:uid="{00000000-0005-0000-0000-00004E000000}"/>
    <cellStyle name="Normal 2 12" xfId="37" xr:uid="{00000000-0005-0000-0000-00004F000000}"/>
    <cellStyle name="Normal 2 13" xfId="38" xr:uid="{00000000-0005-0000-0000-000050000000}"/>
    <cellStyle name="Normal 2 14" xfId="39" xr:uid="{00000000-0005-0000-0000-000051000000}"/>
    <cellStyle name="Normal 2 15" xfId="40" xr:uid="{00000000-0005-0000-0000-000052000000}"/>
    <cellStyle name="Normal 2 16" xfId="41" xr:uid="{00000000-0005-0000-0000-000053000000}"/>
    <cellStyle name="Normal 2 17" xfId="42" xr:uid="{00000000-0005-0000-0000-000054000000}"/>
    <cellStyle name="Normal 2 18" xfId="43" xr:uid="{00000000-0005-0000-0000-000055000000}"/>
    <cellStyle name="Normal 2 19" xfId="44" xr:uid="{00000000-0005-0000-0000-000056000000}"/>
    <cellStyle name="Normal 2 2" xfId="45" xr:uid="{00000000-0005-0000-0000-000057000000}"/>
    <cellStyle name="Normal 2 2 2" xfId="116" xr:uid="{00000000-0005-0000-0000-000058000000}"/>
    <cellStyle name="Normal 2 20" xfId="46" xr:uid="{00000000-0005-0000-0000-000059000000}"/>
    <cellStyle name="Normal 2 21" xfId="47" xr:uid="{00000000-0005-0000-0000-00005A000000}"/>
    <cellStyle name="Normal 2 22" xfId="48" xr:uid="{00000000-0005-0000-0000-00005B000000}"/>
    <cellStyle name="Normal 2 23" xfId="49" xr:uid="{00000000-0005-0000-0000-00005C000000}"/>
    <cellStyle name="Normal 2 24" xfId="50" xr:uid="{00000000-0005-0000-0000-00005D000000}"/>
    <cellStyle name="Normal 2 25" xfId="51" xr:uid="{00000000-0005-0000-0000-00005E000000}"/>
    <cellStyle name="Normal 2 3" xfId="52" xr:uid="{00000000-0005-0000-0000-00005F000000}"/>
    <cellStyle name="Normal 2 4" xfId="53" xr:uid="{00000000-0005-0000-0000-000060000000}"/>
    <cellStyle name="Normal 2 5" xfId="54" xr:uid="{00000000-0005-0000-0000-000061000000}"/>
    <cellStyle name="Normal 2 6" xfId="55" xr:uid="{00000000-0005-0000-0000-000062000000}"/>
    <cellStyle name="Normal 2 7" xfId="56" xr:uid="{00000000-0005-0000-0000-000063000000}"/>
    <cellStyle name="Normal 2 8" xfId="57" xr:uid="{00000000-0005-0000-0000-000064000000}"/>
    <cellStyle name="Normal 2 9" xfId="58" xr:uid="{00000000-0005-0000-0000-000065000000}"/>
    <cellStyle name="Normal 3" xfId="59" xr:uid="{00000000-0005-0000-0000-000066000000}"/>
    <cellStyle name="Normal 3 10" xfId="60" xr:uid="{00000000-0005-0000-0000-000067000000}"/>
    <cellStyle name="Normal 3 11" xfId="61" xr:uid="{00000000-0005-0000-0000-000068000000}"/>
    <cellStyle name="Normal 3 12" xfId="62" xr:uid="{00000000-0005-0000-0000-000069000000}"/>
    <cellStyle name="Normal 3 13" xfId="63" xr:uid="{00000000-0005-0000-0000-00006A000000}"/>
    <cellStyle name="Normal 3 14" xfId="64" xr:uid="{00000000-0005-0000-0000-00006B000000}"/>
    <cellStyle name="Normal 3 15" xfId="65" xr:uid="{00000000-0005-0000-0000-00006C000000}"/>
    <cellStyle name="Normal 3 16" xfId="66" xr:uid="{00000000-0005-0000-0000-00006D000000}"/>
    <cellStyle name="Normal 3 17" xfId="67" xr:uid="{00000000-0005-0000-0000-00006E000000}"/>
    <cellStyle name="Normal 3 18" xfId="68" xr:uid="{00000000-0005-0000-0000-00006F000000}"/>
    <cellStyle name="Normal 3 19" xfId="69" xr:uid="{00000000-0005-0000-0000-000070000000}"/>
    <cellStyle name="Normal 3 2" xfId="70" xr:uid="{00000000-0005-0000-0000-000071000000}"/>
    <cellStyle name="Normal 3 2 2" xfId="115" xr:uid="{00000000-0005-0000-0000-000072000000}"/>
    <cellStyle name="Normal 3 20" xfId="71" xr:uid="{00000000-0005-0000-0000-000073000000}"/>
    <cellStyle name="Normal 3 21" xfId="72" xr:uid="{00000000-0005-0000-0000-000074000000}"/>
    <cellStyle name="Normal 3 22" xfId="73" xr:uid="{00000000-0005-0000-0000-000075000000}"/>
    <cellStyle name="Normal 3 23" xfId="74" xr:uid="{00000000-0005-0000-0000-000076000000}"/>
    <cellStyle name="Normal 3 24" xfId="75" xr:uid="{00000000-0005-0000-0000-000077000000}"/>
    <cellStyle name="Normal 3 25" xfId="76" xr:uid="{00000000-0005-0000-0000-000078000000}"/>
    <cellStyle name="Normal 3 3" xfId="77" xr:uid="{00000000-0005-0000-0000-000079000000}"/>
    <cellStyle name="Normal 3 4" xfId="78" xr:uid="{00000000-0005-0000-0000-00007A000000}"/>
    <cellStyle name="Normal 3 5" xfId="79" xr:uid="{00000000-0005-0000-0000-00007B000000}"/>
    <cellStyle name="Normal 3 6" xfId="80" xr:uid="{00000000-0005-0000-0000-00007C000000}"/>
    <cellStyle name="Normal 3 7" xfId="81" xr:uid="{00000000-0005-0000-0000-00007D000000}"/>
    <cellStyle name="Normal 3 8" xfId="82" xr:uid="{00000000-0005-0000-0000-00007E000000}"/>
    <cellStyle name="Normal 3 9" xfId="83" xr:uid="{00000000-0005-0000-0000-00007F000000}"/>
    <cellStyle name="Normal 4" xfId="84" xr:uid="{00000000-0005-0000-0000-000080000000}"/>
    <cellStyle name="Normal 4 10" xfId="85" xr:uid="{00000000-0005-0000-0000-000081000000}"/>
    <cellStyle name="Normal 4 11" xfId="86" xr:uid="{00000000-0005-0000-0000-000082000000}"/>
    <cellStyle name="Normal 4 12" xfId="87" xr:uid="{00000000-0005-0000-0000-000083000000}"/>
    <cellStyle name="Normal 4 13" xfId="88" xr:uid="{00000000-0005-0000-0000-000084000000}"/>
    <cellStyle name="Normal 4 14" xfId="89" xr:uid="{00000000-0005-0000-0000-000085000000}"/>
    <cellStyle name="Normal 4 15" xfId="90" xr:uid="{00000000-0005-0000-0000-000086000000}"/>
    <cellStyle name="Normal 4 16" xfId="91" xr:uid="{00000000-0005-0000-0000-000087000000}"/>
    <cellStyle name="Normal 4 17" xfId="92" xr:uid="{00000000-0005-0000-0000-000088000000}"/>
    <cellStyle name="Normal 4 18" xfId="93" xr:uid="{00000000-0005-0000-0000-000089000000}"/>
    <cellStyle name="Normal 4 19" xfId="94" xr:uid="{00000000-0005-0000-0000-00008A000000}"/>
    <cellStyle name="Normal 4 2" xfId="95" xr:uid="{00000000-0005-0000-0000-00008B000000}"/>
    <cellStyle name="Normal 4 20" xfId="96" xr:uid="{00000000-0005-0000-0000-00008C000000}"/>
    <cellStyle name="Normal 4 21" xfId="97" xr:uid="{00000000-0005-0000-0000-00008D000000}"/>
    <cellStyle name="Normal 4 22" xfId="98" xr:uid="{00000000-0005-0000-0000-00008E000000}"/>
    <cellStyle name="Normal 4 23" xfId="99" xr:uid="{00000000-0005-0000-0000-00008F000000}"/>
    <cellStyle name="Normal 4 24" xfId="100" xr:uid="{00000000-0005-0000-0000-000090000000}"/>
    <cellStyle name="Normal 4 25" xfId="101" xr:uid="{00000000-0005-0000-0000-000091000000}"/>
    <cellStyle name="Normal 4 3" xfId="102" xr:uid="{00000000-0005-0000-0000-000092000000}"/>
    <cellStyle name="Normal 4 4" xfId="103" xr:uid="{00000000-0005-0000-0000-000093000000}"/>
    <cellStyle name="Normal 4 5" xfId="104" xr:uid="{00000000-0005-0000-0000-000094000000}"/>
    <cellStyle name="Normal 4 6" xfId="105" xr:uid="{00000000-0005-0000-0000-000095000000}"/>
    <cellStyle name="Normal 4 7" xfId="106" xr:uid="{00000000-0005-0000-0000-000096000000}"/>
    <cellStyle name="Normal 4 8" xfId="107" xr:uid="{00000000-0005-0000-0000-000097000000}"/>
    <cellStyle name="Normal 4 9" xfId="108" xr:uid="{00000000-0005-0000-0000-000098000000}"/>
    <cellStyle name="Normal 5" xfId="109" xr:uid="{00000000-0005-0000-0000-000099000000}"/>
    <cellStyle name="Normal 6" xfId="110" xr:uid="{00000000-0005-0000-0000-00009A000000}"/>
    <cellStyle name="Normal 7" xfId="111" xr:uid="{00000000-0005-0000-0000-00009B000000}"/>
    <cellStyle name="Normal 8" xfId="9" xr:uid="{00000000-0005-0000-0000-00009C000000}"/>
    <cellStyle name="Normal 9" xfId="8" xr:uid="{00000000-0005-0000-0000-00009D000000}"/>
    <cellStyle name="Note 2" xfId="158" xr:uid="{00000000-0005-0000-0000-00009E000000}"/>
    <cellStyle name="Output 2" xfId="159" xr:uid="{00000000-0005-0000-0000-00009F000000}"/>
    <cellStyle name="Percent 2" xfId="4" xr:uid="{00000000-0005-0000-0000-0000A0000000}"/>
    <cellStyle name="Percent 2 2" xfId="160" xr:uid="{00000000-0005-0000-0000-0000A1000000}"/>
    <cellStyle name="Percent 3" xfId="161" xr:uid="{00000000-0005-0000-0000-0000A2000000}"/>
    <cellStyle name="Percent 3 2" xfId="162" xr:uid="{00000000-0005-0000-0000-0000A3000000}"/>
    <cellStyle name="Percent 4" xfId="163" xr:uid="{00000000-0005-0000-0000-0000A4000000}"/>
    <cellStyle name="Percent 5" xfId="112" xr:uid="{00000000-0005-0000-0000-0000A5000000}"/>
    <cellStyle name="Procent" xfId="169" builtinId="5"/>
    <cellStyle name="Standaard" xfId="0" builtinId="0"/>
    <cellStyle name="Title 2" xfId="164" xr:uid="{00000000-0005-0000-0000-0000A6000000}"/>
    <cellStyle name="Total 2" xfId="165" xr:uid="{00000000-0005-0000-0000-0000A7000000}"/>
    <cellStyle name="Warning Text 2" xfId="166" xr:uid="{00000000-0005-0000-0000-0000A8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3366"/>
      <rgbColor rgb="00808000"/>
      <rgbColor rgb="00800080"/>
      <rgbColor rgb="00008080"/>
      <rgbColor rgb="00C0C0C0"/>
      <rgbColor rgb="00808080"/>
      <rgbColor rgb="009E9991"/>
      <rgbColor rgb="0000A291"/>
      <rgbColor rgb="0099AB2D"/>
      <rgbColor rgb="00A6791D"/>
      <rgbColor rgb="00E5B700"/>
      <rgbColor rgb="009C71B4"/>
      <rgbColor rgb="00F68B1E"/>
      <rgbColor rgb="00C03A3F"/>
      <rgbColor rgb="0074716A"/>
      <rgbColor rgb="0000685B"/>
      <rgbColor rgb="00728220"/>
      <rgbColor rgb="00846117"/>
      <rgbColor rgb="00F2AF00"/>
      <rgbColor rgb="00614D7D"/>
      <rgbColor rgb="00F56000"/>
      <rgbColor rgb="0096172E"/>
      <rgbColor rgb="00B6B1AB"/>
      <rgbColor rgb="003FB9AA"/>
      <rgbColor rgb="00B4BE64"/>
      <rgbColor rgb="00BC9750"/>
      <rgbColor rgb="00EDC85C"/>
      <rgbColor rgb="00B494C6"/>
      <rgbColor rgb="00F5A85B"/>
      <rgbColor rgb="00CF6A6E"/>
      <rgbColor rgb="00D0CBC6"/>
      <rgbColor rgb="007FD1C7"/>
      <rgbColor rgb="00CFD39A"/>
      <rgbColor rgb="00D2B787"/>
      <rgbColor rgb="00F3DA97"/>
      <rgbColor rgb="00CDB7D9"/>
      <rgbColor rgb="00FAC793"/>
      <rgbColor rgb="00DF9C9E"/>
      <rgbColor rgb="00E7E4E2"/>
      <rgbColor rgb="00BFE8E3"/>
      <rgbColor rgb="00E8E9CE"/>
      <rgbColor rgb="00E7DAC2"/>
      <rgbColor rgb="00F9EDCD"/>
      <rgbColor rgb="00E6DBEC"/>
      <rgbColor rgb="00FDE4CA"/>
      <rgbColor rgb="00EFCDCE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392371</xdr:colOff>
      <xdr:row>0</xdr:row>
      <xdr:rowOff>59877</xdr:rowOff>
    </xdr:from>
    <xdr:to>
      <xdr:col>5</xdr:col>
      <xdr:colOff>153931</xdr:colOff>
      <xdr:row>7</xdr:row>
      <xdr:rowOff>15916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7CCD24-CCAB-49F9-938B-E95A108EB8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6048250" y="59877"/>
          <a:ext cx="1659991" cy="139464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CDC08EC9-AC30-4ABE-B95B-50853C44E8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2E5B6BC0-BD02-4946-BB44-5B35676024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ED623461-4D83-48C0-9EEB-7C04E3A250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624E89CB-2E20-47AE-BCEB-FAE088A56E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1</xdr:rowOff>
    </xdr:from>
    <xdr:to>
      <xdr:col>10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694E87-5E32-43C0-A6A6-730DDED2D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6" cy="9845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0</xdr:row>
      <xdr:rowOff>1</xdr:rowOff>
    </xdr:from>
    <xdr:to>
      <xdr:col>10</xdr:col>
      <xdr:colOff>47626</xdr:colOff>
      <xdr:row>2</xdr:row>
      <xdr:rowOff>155916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CCB6CD-F1E1-43AB-8FF2-04934C7ED5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10591800" y="1"/>
          <a:ext cx="1133476" cy="98459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D5C64601-10D4-4998-BDED-C1E38B6D52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50B95CB2-A4C8-4962-9CD7-2EE9B6937F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25881B81-FC34-446F-A751-1685990F40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676A5D86-A9F9-44BB-A7EF-06175D8899D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A68BFF89-9218-4C68-987A-3EA753FDD0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104775</xdr:colOff>
      <xdr:row>0</xdr:row>
      <xdr:rowOff>1</xdr:rowOff>
    </xdr:from>
    <xdr:ext cx="1133476" cy="984590"/>
    <xdr:pic>
      <xdr:nvPicPr>
        <xdr:cNvPr id="2" name="Picture 1">
          <a:extLst>
            <a:ext uri="{FF2B5EF4-FFF2-40B4-BE49-F238E27FC236}">
              <a16:creationId xmlns:a16="http://schemas.microsoft.com/office/drawing/2014/main" id="{62C5F9C6-B6E7-4440-9E46-39CD7AE25A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634"/>
        <a:stretch/>
      </xdr:blipFill>
      <xdr:spPr>
        <a:xfrm>
          <a:off x="5591175" y="1"/>
          <a:ext cx="1133476" cy="98459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261ED-B691-43E1-9713-88BF56B0DCA7}">
  <dimension ref="A1:H36"/>
  <sheetViews>
    <sheetView showGridLines="0" zoomScale="90" zoomScaleNormal="90" workbookViewId="0">
      <pane ySplit="17" topLeftCell="A18" activePane="bottomLeft" state="frozen"/>
      <selection pane="bottomLeft" activeCell="G12" sqref="G12"/>
    </sheetView>
  </sheetViews>
  <sheetFormatPr defaultColWidth="9.140625" defaultRowHeight="15"/>
  <cols>
    <col min="1" max="1" width="7" style="5" customWidth="1"/>
    <col min="2" max="2" width="23.42578125" style="5" customWidth="1"/>
    <col min="3" max="3" width="32.42578125" style="5" customWidth="1"/>
    <col min="4" max="4" width="22" style="10" bestFit="1" customWidth="1"/>
    <col min="5" max="5" width="28.42578125" style="5" customWidth="1"/>
    <col min="6" max="6" width="11.140625" style="2" bestFit="1" customWidth="1"/>
    <col min="7" max="8" width="20.5703125" style="2" customWidth="1"/>
    <col min="9" max="16384" width="9.140625" style="2"/>
  </cols>
  <sheetData>
    <row r="1" spans="1:8" ht="23.25">
      <c r="A1" s="3" t="s">
        <v>26</v>
      </c>
      <c r="B1" s="2"/>
      <c r="C1" s="2"/>
      <c r="D1" s="2"/>
      <c r="E1" s="2"/>
    </row>
    <row r="2" spans="1:8">
      <c r="A2" s="4"/>
      <c r="B2" s="2"/>
      <c r="C2" s="2"/>
      <c r="D2" s="2"/>
      <c r="E2" s="2"/>
    </row>
    <row r="3" spans="1:8">
      <c r="A3" s="6"/>
      <c r="B3" s="2"/>
      <c r="C3" s="2"/>
      <c r="D3" s="2"/>
      <c r="E3" s="2"/>
    </row>
    <row r="4" spans="1:8">
      <c r="A4" s="11"/>
      <c r="B4" s="2"/>
      <c r="C4" s="2"/>
      <c r="D4" s="2"/>
      <c r="E4" s="2"/>
    </row>
    <row r="5" spans="1:8">
      <c r="A5" s="6"/>
      <c r="B5" s="2"/>
      <c r="C5" s="2"/>
      <c r="D5" s="2"/>
      <c r="E5" s="2"/>
    </row>
    <row r="6" spans="1:8">
      <c r="A6" s="6"/>
      <c r="B6" s="2"/>
      <c r="C6" s="2"/>
      <c r="D6" s="2"/>
      <c r="E6" s="2"/>
    </row>
    <row r="7" spans="1:8">
      <c r="A7" s="6"/>
      <c r="B7" s="8"/>
      <c r="C7" s="9"/>
      <c r="D7" s="7"/>
      <c r="E7" s="1"/>
    </row>
    <row r="8" spans="1:8" ht="23.25">
      <c r="A8" s="6"/>
      <c r="B8" s="25" t="s">
        <v>7</v>
      </c>
      <c r="C8" s="12"/>
      <c r="D8" s="13"/>
      <c r="E8" s="13"/>
    </row>
    <row r="9" spans="1:8">
      <c r="A9" s="6"/>
      <c r="B9" s="13"/>
      <c r="C9" s="12"/>
      <c r="D9" s="13"/>
      <c r="E9" s="13"/>
    </row>
    <row r="10" spans="1:8" ht="15.75">
      <c r="A10" s="6"/>
      <c r="B10" s="26" t="s">
        <v>5</v>
      </c>
      <c r="C10" s="14"/>
      <c r="D10" s="15"/>
      <c r="E10" s="15"/>
    </row>
    <row r="11" spans="1:8">
      <c r="A11" s="6"/>
      <c r="B11" s="16" t="s">
        <v>28</v>
      </c>
      <c r="C11" s="17"/>
      <c r="D11" s="15"/>
      <c r="E11" s="18">
        <v>300000</v>
      </c>
    </row>
    <row r="12" spans="1:8">
      <c r="A12" s="6"/>
      <c r="B12" s="16" t="s">
        <v>6</v>
      </c>
      <c r="C12" s="17"/>
      <c r="D12" s="15"/>
      <c r="E12" s="19">
        <v>45313</v>
      </c>
      <c r="F12" s="100"/>
    </row>
    <row r="13" spans="1:8">
      <c r="A13" s="6"/>
      <c r="B13" s="16" t="s">
        <v>24</v>
      </c>
      <c r="C13" s="17"/>
      <c r="D13" s="15"/>
      <c r="E13" s="83">
        <f>C17/E11</f>
        <v>1</v>
      </c>
      <c r="F13" s="99"/>
    </row>
    <row r="14" spans="1:8">
      <c r="A14" s="6"/>
      <c r="B14" s="16"/>
      <c r="C14" s="17"/>
      <c r="D14" s="15"/>
      <c r="E14" s="20"/>
    </row>
    <row r="15" spans="1:8">
      <c r="A15" s="6"/>
      <c r="B15" s="15"/>
      <c r="C15" s="14"/>
      <c r="D15" s="15"/>
      <c r="E15" s="15"/>
      <c r="G15" s="39"/>
      <c r="H15" s="39"/>
    </row>
    <row r="16" spans="1:8" ht="21" customHeight="1">
      <c r="A16" s="6"/>
      <c r="B16" s="79" t="s">
        <v>1</v>
      </c>
      <c r="C16" s="79" t="s">
        <v>2</v>
      </c>
      <c r="D16" s="79" t="s">
        <v>3</v>
      </c>
      <c r="E16" s="79" t="s">
        <v>4</v>
      </c>
    </row>
    <row r="17" spans="1:5" ht="30.75" customHeight="1">
      <c r="A17" s="6"/>
      <c r="B17" s="80" t="s">
        <v>0</v>
      </c>
      <c r="C17" s="81">
        <f>C19+C26+C33</f>
        <v>300000</v>
      </c>
      <c r="D17" s="82">
        <f>E17/C17</f>
        <v>43.271613980333335</v>
      </c>
      <c r="E17" s="82">
        <f>E19+E26+E33</f>
        <v>12981484.1941</v>
      </c>
    </row>
    <row r="18" spans="1:5">
      <c r="A18" s="6"/>
      <c r="B18" s="21"/>
      <c r="C18" s="29"/>
      <c r="D18" s="22"/>
      <c r="E18" s="22"/>
    </row>
    <row r="19" spans="1:5">
      <c r="A19" s="6"/>
      <c r="B19" s="28" t="s">
        <v>29</v>
      </c>
      <c r="C19" s="30">
        <f>SUM(C20:C24)</f>
        <v>149851</v>
      </c>
      <c r="D19" s="27">
        <f>IF(C19=0," ",E19/C19)</f>
        <v>43.250776265089989</v>
      </c>
      <c r="E19" s="27">
        <f>SUM(E20:E24)</f>
        <v>6481172.0740999999</v>
      </c>
    </row>
    <row r="20" spans="1:5">
      <c r="A20" s="6"/>
      <c r="B20" s="85">
        <v>45313</v>
      </c>
      <c r="C20" s="86">
        <v>25000</v>
      </c>
      <c r="D20" s="87">
        <v>42.752400000000002</v>
      </c>
      <c r="E20" s="87">
        <f>IF(C20=0," ",D20*C20)</f>
        <v>1068810</v>
      </c>
    </row>
    <row r="21" spans="1:5">
      <c r="A21" s="6"/>
      <c r="B21" s="85">
        <f>B20+1</f>
        <v>45314</v>
      </c>
      <c r="C21" s="86">
        <v>35000</v>
      </c>
      <c r="D21" s="87">
        <v>42.930599999999998</v>
      </c>
      <c r="E21" s="87">
        <f>IF(C21=0," ",D21*C21)</f>
        <v>1502571</v>
      </c>
    </row>
    <row r="22" spans="1:5">
      <c r="B22" s="85">
        <f t="shared" ref="B22:B24" si="0">B21+1</f>
        <v>45315</v>
      </c>
      <c r="C22" s="88">
        <v>35000</v>
      </c>
      <c r="D22" s="87">
        <v>43.451900000000002</v>
      </c>
      <c r="E22" s="87">
        <f>IF(C22=0," ",D22*C22)</f>
        <v>1520816.5</v>
      </c>
    </row>
    <row r="23" spans="1:5">
      <c r="B23" s="85">
        <f t="shared" si="0"/>
        <v>45316</v>
      </c>
      <c r="C23" s="88">
        <v>35000</v>
      </c>
      <c r="D23" s="87">
        <f>43.619</f>
        <v>43.619</v>
      </c>
      <c r="E23" s="87">
        <f>IF(C23=0," ",D23*C23)</f>
        <v>1526665</v>
      </c>
    </row>
    <row r="24" spans="1:5">
      <c r="B24" s="85">
        <f t="shared" si="0"/>
        <v>45317</v>
      </c>
      <c r="C24" s="88">
        <v>19851</v>
      </c>
      <c r="D24" s="87">
        <v>43.439100000000003</v>
      </c>
      <c r="E24" s="87">
        <f>IF(C24=0," ",D24*C24)</f>
        <v>862309.57410000009</v>
      </c>
    </row>
    <row r="25" spans="1:5">
      <c r="C25" s="88"/>
    </row>
    <row r="26" spans="1:5">
      <c r="B26" s="89" t="s">
        <v>30</v>
      </c>
      <c r="C26" s="90">
        <f>SUM(C27:C31)</f>
        <v>72846</v>
      </c>
      <c r="D26" s="91">
        <f>IF(C26=0," ",E26/C26)</f>
        <v>43.588961796117836</v>
      </c>
      <c r="E26" s="91">
        <f>SUM(E27:E31)</f>
        <v>3175281.5109999999</v>
      </c>
    </row>
    <row r="27" spans="1:5">
      <c r="B27" s="85">
        <v>45320</v>
      </c>
      <c r="C27" s="88">
        <v>20000</v>
      </c>
      <c r="D27" s="87">
        <v>43.414499999999997</v>
      </c>
      <c r="E27" s="87">
        <f>IF(C27=0," ",D27*C27)</f>
        <v>868289.99999999988</v>
      </c>
    </row>
    <row r="28" spans="1:5">
      <c r="B28" s="85">
        <f t="shared" ref="B28:B31" si="1">B27+1</f>
        <v>45321</v>
      </c>
      <c r="C28" s="88">
        <v>49931</v>
      </c>
      <c r="D28" s="87">
        <v>43.636099999999999</v>
      </c>
      <c r="E28" s="87">
        <f>IF(C28=0," ",D28*C28)</f>
        <v>2178794.1091</v>
      </c>
    </row>
    <row r="29" spans="1:5">
      <c r="B29" s="85">
        <f t="shared" si="1"/>
        <v>45322</v>
      </c>
      <c r="C29" s="88">
        <v>952</v>
      </c>
      <c r="D29" s="87">
        <v>43.813899999999997</v>
      </c>
      <c r="E29" s="87">
        <f>IF(C29=0," ",D29*C29)</f>
        <v>41710.832799999996</v>
      </c>
    </row>
    <row r="30" spans="1:5">
      <c r="B30" s="85">
        <f t="shared" si="1"/>
        <v>45323</v>
      </c>
      <c r="C30" s="88">
        <v>1000</v>
      </c>
      <c r="D30" s="87">
        <v>44.051299999999998</v>
      </c>
      <c r="E30" s="87">
        <f>IF(C30=0," ",D30*C30)</f>
        <v>44051.299999999996</v>
      </c>
    </row>
    <row r="31" spans="1:5">
      <c r="B31" s="85">
        <f t="shared" si="1"/>
        <v>45324</v>
      </c>
      <c r="C31" s="88">
        <v>963</v>
      </c>
      <c r="D31" s="87">
        <v>44.0657</v>
      </c>
      <c r="E31" s="87">
        <f t="shared" ref="E31" si="2">IF(C31=0," ",D31*C31)</f>
        <v>42435.269099999998</v>
      </c>
    </row>
    <row r="32" spans="1:5">
      <c r="B32" s="85"/>
      <c r="C32" s="84"/>
      <c r="E32" s="92"/>
    </row>
    <row r="33" spans="2:5">
      <c r="B33" s="28" t="s">
        <v>31</v>
      </c>
      <c r="C33" s="30">
        <f>SUM(C34:C36)</f>
        <v>77303</v>
      </c>
      <c r="D33" s="91">
        <f>IF(C33=0," ",E33/C33)</f>
        <v>43.012956922758498</v>
      </c>
      <c r="E33" s="27">
        <f>SUM(E34:E36)</f>
        <v>3325030.6090000002</v>
      </c>
    </row>
    <row r="34" spans="2:5">
      <c r="B34" s="23">
        <v>45327</v>
      </c>
      <c r="C34" s="88">
        <v>1000</v>
      </c>
      <c r="D34" s="24">
        <v>43.7727</v>
      </c>
      <c r="E34" s="24">
        <f t="shared" ref="E34:E35" si="3">IF(C34=0," ",D34*C34)</f>
        <v>43772.7</v>
      </c>
    </row>
    <row r="35" spans="2:5">
      <c r="B35" s="85">
        <f t="shared" ref="B35:B36" si="4">B34+1</f>
        <v>45328</v>
      </c>
      <c r="C35" s="88">
        <v>76303</v>
      </c>
      <c r="D35" s="24">
        <v>43.003</v>
      </c>
      <c r="E35" s="24">
        <f t="shared" si="3"/>
        <v>3281257.909</v>
      </c>
    </row>
    <row r="36" spans="2:5">
      <c r="B36" s="85">
        <f t="shared" si="4"/>
        <v>45329</v>
      </c>
      <c r="C36" s="88"/>
    </row>
  </sheetData>
  <pageMargins left="0.7" right="0.7" top="0.75" bottom="0.75" header="0.3" footer="0.3"/>
  <pageSetup paperSize="9" orientation="portrait" r:id="rId1"/>
  <customProperties>
    <customPr name="SHEET_UNIQUE_ID" r:id="rId2"/>
  </customProperties>
  <ignoredErrors>
    <ignoredError sqref="D17" formula="1"/>
  </ignoredError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E8FDD-383D-434A-A1D4-590D7F56A7DA}">
  <dimension ref="A1:L3124"/>
  <sheetViews>
    <sheetView showGridLines="0" zoomScaleNormal="100" workbookViewId="0">
      <selection activeCell="B1" sqref="B1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45316</v>
      </c>
      <c r="B5" s="94">
        <v>45316.457743055558</v>
      </c>
      <c r="C5" s="95">
        <v>245</v>
      </c>
      <c r="D5" s="96">
        <v>43.75</v>
      </c>
      <c r="E5" s="96">
        <v>10718.75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45316</v>
      </c>
      <c r="B6" s="94">
        <v>45316.459224537037</v>
      </c>
      <c r="C6" s="95">
        <v>97</v>
      </c>
      <c r="D6" s="96">
        <v>43.72</v>
      </c>
      <c r="E6" s="96">
        <v>4240.84</v>
      </c>
      <c r="F6" s="97" t="s">
        <v>27</v>
      </c>
      <c r="G6" s="52"/>
      <c r="H6" s="65" t="s">
        <v>27</v>
      </c>
      <c r="I6" s="66">
        <f>SUMIF(F:F,$H$6,C:C)</f>
        <v>35000</v>
      </c>
      <c r="J6" s="67">
        <f>SUMIF(F:F,$H$6,E:E)</f>
        <v>1526663.7000000004</v>
      </c>
      <c r="L6" s="64"/>
    </row>
    <row r="7" spans="1:12" ht="16.5" customHeight="1">
      <c r="A7" s="93">
        <v>45316</v>
      </c>
      <c r="B7" s="94">
        <v>45316.463553240741</v>
      </c>
      <c r="C7" s="95">
        <v>160</v>
      </c>
      <c r="D7" s="96">
        <v>43.68</v>
      </c>
      <c r="E7" s="96">
        <v>6988.8</v>
      </c>
      <c r="F7" s="97" t="s">
        <v>27</v>
      </c>
      <c r="G7" s="52"/>
      <c r="H7" s="68" t="s">
        <v>13</v>
      </c>
      <c r="I7" s="69">
        <f>SUMPRODUCT(C5:C1000,D5:D1000)/SUM(C5:C1000)</f>
        <v>43.618962857142868</v>
      </c>
      <c r="J7" s="70">
        <f>SUM(J6:J6)</f>
        <v>1526663.7000000004</v>
      </c>
      <c r="L7" s="64"/>
    </row>
    <row r="8" spans="1:12" ht="16.5" customHeight="1">
      <c r="A8" s="93">
        <v>45316</v>
      </c>
      <c r="B8" s="94">
        <v>45316.465150462966</v>
      </c>
      <c r="C8" s="95">
        <v>116</v>
      </c>
      <c r="D8" s="96">
        <v>43.66</v>
      </c>
      <c r="E8" s="96">
        <v>5064.5599999999995</v>
      </c>
      <c r="F8" s="97" t="s">
        <v>27</v>
      </c>
      <c r="G8" s="52"/>
      <c r="J8" s="46"/>
    </row>
    <row r="9" spans="1:12" ht="16.5" customHeight="1">
      <c r="A9" s="93">
        <v>45316</v>
      </c>
      <c r="B9" s="94">
        <v>45316.465520833335</v>
      </c>
      <c r="C9" s="95">
        <v>182</v>
      </c>
      <c r="D9" s="96">
        <v>43.64</v>
      </c>
      <c r="E9" s="96">
        <v>7942.4800000000005</v>
      </c>
      <c r="F9" s="97" t="s">
        <v>27</v>
      </c>
      <c r="G9" s="52"/>
      <c r="J9" s="71"/>
    </row>
    <row r="10" spans="1:12" ht="16.5" customHeight="1">
      <c r="A10" s="93">
        <v>45316</v>
      </c>
      <c r="B10" s="94">
        <v>45316.470335648148</v>
      </c>
      <c r="C10" s="95">
        <v>73</v>
      </c>
      <c r="D10" s="96">
        <v>43.65</v>
      </c>
      <c r="E10" s="96">
        <v>3186.45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45316</v>
      </c>
      <c r="B11" s="94">
        <v>45316.470335648148</v>
      </c>
      <c r="C11" s="95">
        <v>45</v>
      </c>
      <c r="D11" s="96">
        <v>43.65</v>
      </c>
      <c r="E11" s="96">
        <v>1964.25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45316</v>
      </c>
      <c r="B12" s="94">
        <v>45316.47247685185</v>
      </c>
      <c r="C12" s="95">
        <v>102</v>
      </c>
      <c r="D12" s="96">
        <v>43.63</v>
      </c>
      <c r="E12" s="96">
        <v>4450.26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45316</v>
      </c>
      <c r="B13" s="94">
        <v>45316.47247685185</v>
      </c>
      <c r="C13" s="95">
        <v>90</v>
      </c>
      <c r="D13" s="96">
        <v>43.63</v>
      </c>
      <c r="E13" s="96">
        <v>3926.7000000000003</v>
      </c>
      <c r="F13" s="97" t="s">
        <v>27</v>
      </c>
      <c r="G13" s="52"/>
      <c r="J13" s="46"/>
    </row>
    <row r="14" spans="1:12" ht="16.5" customHeight="1">
      <c r="A14" s="93">
        <v>45316</v>
      </c>
      <c r="B14" s="94">
        <v>45316.47247685185</v>
      </c>
      <c r="C14" s="95">
        <v>6</v>
      </c>
      <c r="D14" s="96">
        <v>43.63</v>
      </c>
      <c r="E14" s="96">
        <v>261.78000000000003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45316</v>
      </c>
      <c r="B15" s="94">
        <v>45316.47378472222</v>
      </c>
      <c r="C15" s="95">
        <v>107</v>
      </c>
      <c r="D15" s="96">
        <v>43.61</v>
      </c>
      <c r="E15" s="96">
        <v>4666.2699999999995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45316</v>
      </c>
      <c r="B16" s="94">
        <v>45316.47619212963</v>
      </c>
      <c r="C16" s="95">
        <v>167</v>
      </c>
      <c r="D16" s="96">
        <v>43.65</v>
      </c>
      <c r="E16" s="96">
        <v>7289.55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45316</v>
      </c>
      <c r="B17" s="94">
        <v>45316.47619212963</v>
      </c>
      <c r="C17" s="95">
        <v>195</v>
      </c>
      <c r="D17" s="96">
        <v>43.65</v>
      </c>
      <c r="E17" s="96">
        <v>8511.75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45316</v>
      </c>
      <c r="B18" s="94">
        <v>45316.476689814815</v>
      </c>
      <c r="C18" s="95">
        <v>37</v>
      </c>
      <c r="D18" s="96">
        <v>43.66</v>
      </c>
      <c r="E18" s="96">
        <v>1615.4199999999998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45316</v>
      </c>
      <c r="B19" s="94">
        <v>45316.476689814815</v>
      </c>
      <c r="C19" s="95">
        <v>12</v>
      </c>
      <c r="D19" s="96">
        <v>43.66</v>
      </c>
      <c r="E19" s="96">
        <v>523.91999999999996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45316</v>
      </c>
      <c r="B20" s="94">
        <v>45316.476689814815</v>
      </c>
      <c r="C20" s="95">
        <v>47</v>
      </c>
      <c r="D20" s="96">
        <v>43.66</v>
      </c>
      <c r="E20" s="96">
        <v>2052.02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45316</v>
      </c>
      <c r="B21" s="94">
        <v>45316.47797453704</v>
      </c>
      <c r="C21" s="95">
        <v>20</v>
      </c>
      <c r="D21" s="96">
        <v>43.67</v>
      </c>
      <c r="E21" s="96">
        <v>873.40000000000009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45316</v>
      </c>
      <c r="B22" s="94">
        <v>45316.47797453704</v>
      </c>
      <c r="C22" s="95">
        <v>103</v>
      </c>
      <c r="D22" s="96">
        <v>43.67</v>
      </c>
      <c r="E22" s="96">
        <v>4498.01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45316</v>
      </c>
      <c r="B23" s="94">
        <v>45316.478379629632</v>
      </c>
      <c r="C23" s="95">
        <v>93</v>
      </c>
      <c r="D23" s="96">
        <v>43.68</v>
      </c>
      <c r="E23" s="96">
        <v>4062.24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45316</v>
      </c>
      <c r="B24" s="94">
        <v>45316.478379629632</v>
      </c>
      <c r="C24" s="95">
        <v>25</v>
      </c>
      <c r="D24" s="96">
        <v>43.68</v>
      </c>
      <c r="E24" s="96">
        <v>1092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45316</v>
      </c>
      <c r="B25" s="94">
        <v>45316.478402777779</v>
      </c>
      <c r="C25" s="95">
        <v>222</v>
      </c>
      <c r="D25" s="96">
        <v>43.68</v>
      </c>
      <c r="E25" s="96">
        <v>9696.9599999999991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45316</v>
      </c>
      <c r="B26" s="94">
        <v>45316.478495370371</v>
      </c>
      <c r="C26" s="95">
        <v>119</v>
      </c>
      <c r="D26" s="96">
        <v>43.67</v>
      </c>
      <c r="E26" s="96">
        <v>5196.7300000000005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45316</v>
      </c>
      <c r="B27" s="94">
        <v>45316.478495370371</v>
      </c>
      <c r="C27" s="95">
        <v>113</v>
      </c>
      <c r="D27" s="96">
        <v>43.67</v>
      </c>
      <c r="E27" s="96">
        <v>4934.71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45316</v>
      </c>
      <c r="B28" s="94">
        <v>45316.480833333335</v>
      </c>
      <c r="C28" s="95">
        <v>241</v>
      </c>
      <c r="D28" s="96">
        <v>43.64</v>
      </c>
      <c r="E28" s="96">
        <v>10517.24</v>
      </c>
      <c r="F28" s="97" t="s">
        <v>27</v>
      </c>
    </row>
    <row r="29" spans="1:12" ht="16.5" customHeight="1">
      <c r="A29" s="93">
        <v>45316</v>
      </c>
      <c r="B29" s="94">
        <v>45316.486701388887</v>
      </c>
      <c r="C29" s="95">
        <v>211</v>
      </c>
      <c r="D29" s="96">
        <v>43.68</v>
      </c>
      <c r="E29" s="96">
        <v>9216.48</v>
      </c>
      <c r="F29" s="97" t="s">
        <v>27</v>
      </c>
    </row>
    <row r="30" spans="1:12" ht="16.5" customHeight="1">
      <c r="A30" s="93">
        <v>45316</v>
      </c>
      <c r="B30" s="94">
        <v>45316.488171296296</v>
      </c>
      <c r="C30" s="95">
        <v>232</v>
      </c>
      <c r="D30" s="96">
        <v>43.67</v>
      </c>
      <c r="E30" s="96">
        <v>10131.44</v>
      </c>
      <c r="F30" s="97" t="s">
        <v>27</v>
      </c>
    </row>
    <row r="31" spans="1:12" s="45" customFormat="1" ht="16.5" customHeight="1">
      <c r="A31" s="93">
        <v>45316</v>
      </c>
      <c r="B31" s="94">
        <v>45316.488171296296</v>
      </c>
      <c r="C31" s="95">
        <v>130</v>
      </c>
      <c r="D31" s="96">
        <v>43.67</v>
      </c>
      <c r="E31" s="96">
        <v>5677.1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45316</v>
      </c>
      <c r="B32" s="94">
        <v>45316.490590277775</v>
      </c>
      <c r="C32" s="95">
        <v>86</v>
      </c>
      <c r="D32" s="96">
        <v>43.69</v>
      </c>
      <c r="E32" s="96">
        <v>3757.3399999999997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45316</v>
      </c>
      <c r="B33" s="94">
        <v>45316.490590277775</v>
      </c>
      <c r="C33" s="95">
        <v>38</v>
      </c>
      <c r="D33" s="96">
        <v>43.69</v>
      </c>
      <c r="E33" s="96">
        <v>1660.2199999999998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45316</v>
      </c>
      <c r="B34" s="94">
        <v>45316.491041666668</v>
      </c>
      <c r="C34" s="95">
        <v>102</v>
      </c>
      <c r="D34" s="96">
        <v>43.68</v>
      </c>
      <c r="E34" s="96">
        <v>4455.3599999999997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45316</v>
      </c>
      <c r="B35" s="94">
        <v>45316.496527777781</v>
      </c>
      <c r="C35" s="95">
        <v>114</v>
      </c>
      <c r="D35" s="96">
        <v>43.67</v>
      </c>
      <c r="E35" s="96">
        <v>4978.38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45316</v>
      </c>
      <c r="B36" s="94">
        <v>45316.496527777781</v>
      </c>
      <c r="C36" s="95">
        <v>60</v>
      </c>
      <c r="D36" s="96">
        <v>43.67</v>
      </c>
      <c r="E36" s="96">
        <v>2620.2000000000003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45316</v>
      </c>
      <c r="B37" s="94">
        <v>45316.496527777781</v>
      </c>
      <c r="C37" s="95">
        <v>109</v>
      </c>
      <c r="D37" s="96">
        <v>43.67</v>
      </c>
      <c r="E37" s="96">
        <v>4760.03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45316</v>
      </c>
      <c r="B38" s="94">
        <v>45316.496736111112</v>
      </c>
      <c r="C38" s="95">
        <v>143</v>
      </c>
      <c r="D38" s="96">
        <v>43.65</v>
      </c>
      <c r="E38" s="96">
        <v>6241.95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45316</v>
      </c>
      <c r="B39" s="94">
        <v>45316.501446759263</v>
      </c>
      <c r="C39" s="95">
        <v>248</v>
      </c>
      <c r="D39" s="96">
        <v>43.68</v>
      </c>
      <c r="E39" s="96">
        <v>10832.64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45316</v>
      </c>
      <c r="B40" s="94">
        <v>45316.501446759263</v>
      </c>
      <c r="C40" s="95">
        <v>30</v>
      </c>
      <c r="D40" s="96">
        <v>43.68</v>
      </c>
      <c r="E40" s="96">
        <v>1310.4000000000001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45316</v>
      </c>
      <c r="B41" s="94">
        <v>45316.501921296294</v>
      </c>
      <c r="C41" s="95">
        <v>125</v>
      </c>
      <c r="D41" s="96">
        <v>43.66</v>
      </c>
      <c r="E41" s="96">
        <v>5457.5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45316</v>
      </c>
      <c r="B42" s="94">
        <v>45316.501967592594</v>
      </c>
      <c r="C42" s="95">
        <v>110</v>
      </c>
      <c r="D42" s="96">
        <v>43.64</v>
      </c>
      <c r="E42" s="96">
        <v>4800.3999999999996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45316</v>
      </c>
      <c r="B43" s="94">
        <v>45316.503530092596</v>
      </c>
      <c r="C43" s="95">
        <v>11</v>
      </c>
      <c r="D43" s="96">
        <v>43.63</v>
      </c>
      <c r="E43" s="96">
        <v>479.93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45316</v>
      </c>
      <c r="B44" s="94">
        <v>45316.503530092596</v>
      </c>
      <c r="C44" s="95">
        <v>86</v>
      </c>
      <c r="D44" s="96">
        <v>43.63</v>
      </c>
      <c r="E44" s="96">
        <v>3752.1800000000003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45316</v>
      </c>
      <c r="B45" s="94">
        <v>45316.507233796299</v>
      </c>
      <c r="C45" s="95">
        <v>95</v>
      </c>
      <c r="D45" s="96">
        <v>43.64</v>
      </c>
      <c r="E45" s="96">
        <v>4145.8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45316</v>
      </c>
      <c r="B46" s="94">
        <v>45316.507233796299</v>
      </c>
      <c r="C46" s="95">
        <v>39</v>
      </c>
      <c r="D46" s="96">
        <v>43.64</v>
      </c>
      <c r="E46" s="96">
        <v>1701.96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45316</v>
      </c>
      <c r="B47" s="94">
        <v>45316.509293981479</v>
      </c>
      <c r="C47" s="95">
        <v>44</v>
      </c>
      <c r="D47" s="96">
        <v>43.64</v>
      </c>
      <c r="E47" s="96">
        <v>1920.16</v>
      </c>
      <c r="F47" s="97" t="s">
        <v>27</v>
      </c>
    </row>
    <row r="48" spans="1:12" s="45" customFormat="1" ht="16.5" customHeight="1">
      <c r="A48" s="93">
        <v>45316</v>
      </c>
      <c r="B48" s="94">
        <v>45316.509293981479</v>
      </c>
      <c r="C48" s="95">
        <v>107</v>
      </c>
      <c r="D48" s="96">
        <v>43.64</v>
      </c>
      <c r="E48" s="96">
        <v>4669.4800000000005</v>
      </c>
      <c r="F48" s="97" t="s">
        <v>27</v>
      </c>
    </row>
    <row r="49" spans="1:6" s="45" customFormat="1" ht="16.5" customHeight="1">
      <c r="A49" s="93">
        <v>45316</v>
      </c>
      <c r="B49" s="94">
        <v>45316.511643518519</v>
      </c>
      <c r="C49" s="95">
        <v>130</v>
      </c>
      <c r="D49" s="96">
        <v>43.61</v>
      </c>
      <c r="E49" s="96">
        <v>5669.3</v>
      </c>
      <c r="F49" s="97" t="s">
        <v>27</v>
      </c>
    </row>
    <row r="50" spans="1:6" s="45" customFormat="1" ht="16.5" customHeight="1">
      <c r="A50" s="93">
        <v>45316</v>
      </c>
      <c r="B50" s="94">
        <v>45316.511643518519</v>
      </c>
      <c r="C50" s="95">
        <v>57</v>
      </c>
      <c r="D50" s="96">
        <v>43.61</v>
      </c>
      <c r="E50" s="96">
        <v>2485.77</v>
      </c>
      <c r="F50" s="97" t="s">
        <v>27</v>
      </c>
    </row>
    <row r="51" spans="1:6" s="45" customFormat="1" ht="16.5" customHeight="1">
      <c r="A51" s="93">
        <v>45316</v>
      </c>
      <c r="B51" s="94">
        <v>45316.513113425928</v>
      </c>
      <c r="C51" s="95">
        <v>95</v>
      </c>
      <c r="D51" s="96">
        <v>43.61</v>
      </c>
      <c r="E51" s="96">
        <v>4142.95</v>
      </c>
      <c r="F51" s="97" t="s">
        <v>27</v>
      </c>
    </row>
    <row r="52" spans="1:6" s="45" customFormat="1" ht="16.5" customHeight="1">
      <c r="A52" s="93">
        <v>45316</v>
      </c>
      <c r="B52" s="94">
        <v>45316.514687499999</v>
      </c>
      <c r="C52" s="95">
        <v>136</v>
      </c>
      <c r="D52" s="96">
        <v>43.6</v>
      </c>
      <c r="E52" s="96">
        <v>5929.6</v>
      </c>
      <c r="F52" s="97" t="s">
        <v>27</v>
      </c>
    </row>
    <row r="53" spans="1:6" s="45" customFormat="1" ht="16.5" customHeight="1">
      <c r="A53" s="93">
        <v>45316</v>
      </c>
      <c r="B53" s="94">
        <v>45316.515844907408</v>
      </c>
      <c r="C53" s="95">
        <v>106</v>
      </c>
      <c r="D53" s="96">
        <v>43.6</v>
      </c>
      <c r="E53" s="96">
        <v>4621.6000000000004</v>
      </c>
      <c r="F53" s="97" t="s">
        <v>27</v>
      </c>
    </row>
    <row r="54" spans="1:6" s="45" customFormat="1" ht="16.5" customHeight="1">
      <c r="A54" s="93">
        <v>45316</v>
      </c>
      <c r="B54" s="94">
        <v>45316.518090277779</v>
      </c>
      <c r="C54" s="95">
        <v>93</v>
      </c>
      <c r="D54" s="96">
        <v>43.63</v>
      </c>
      <c r="E54" s="96">
        <v>4057.59</v>
      </c>
      <c r="F54" s="97" t="s">
        <v>27</v>
      </c>
    </row>
    <row r="55" spans="1:6" s="45" customFormat="1" ht="16.5" customHeight="1">
      <c r="A55" s="93">
        <v>45316</v>
      </c>
      <c r="B55" s="94">
        <v>45316.518090277779</v>
      </c>
      <c r="C55" s="95">
        <v>60</v>
      </c>
      <c r="D55" s="96">
        <v>43.63</v>
      </c>
      <c r="E55" s="96">
        <v>2617.8000000000002</v>
      </c>
      <c r="F55" s="97" t="s">
        <v>27</v>
      </c>
    </row>
    <row r="56" spans="1:6" s="45" customFormat="1" ht="16.5" customHeight="1">
      <c r="A56" s="93">
        <v>45316</v>
      </c>
      <c r="B56" s="94">
        <v>45316.518101851849</v>
      </c>
      <c r="C56" s="95">
        <v>120</v>
      </c>
      <c r="D56" s="96">
        <v>43.63</v>
      </c>
      <c r="E56" s="96">
        <v>5235.6000000000004</v>
      </c>
      <c r="F56" s="97" t="s">
        <v>27</v>
      </c>
    </row>
    <row r="57" spans="1:6" s="45" customFormat="1" ht="16.5" customHeight="1">
      <c r="A57" s="93">
        <v>45316</v>
      </c>
      <c r="B57" s="94">
        <v>45316.521180555559</v>
      </c>
      <c r="C57" s="95">
        <v>77</v>
      </c>
      <c r="D57" s="96">
        <v>43.64</v>
      </c>
      <c r="E57" s="96">
        <v>3360.28</v>
      </c>
      <c r="F57" s="97" t="s">
        <v>27</v>
      </c>
    </row>
    <row r="58" spans="1:6" s="45" customFormat="1" ht="16.5" customHeight="1">
      <c r="A58" s="93">
        <v>45316</v>
      </c>
      <c r="B58" s="94">
        <v>45316.521180555559</v>
      </c>
      <c r="C58" s="95">
        <v>22</v>
      </c>
      <c r="D58" s="96">
        <v>43.64</v>
      </c>
      <c r="E58" s="96">
        <v>960.08</v>
      </c>
      <c r="F58" s="97" t="s">
        <v>27</v>
      </c>
    </row>
    <row r="59" spans="1:6" s="45" customFormat="1" ht="16.5" customHeight="1">
      <c r="A59" s="93">
        <v>45316</v>
      </c>
      <c r="B59" s="94">
        <v>45316.524247685185</v>
      </c>
      <c r="C59" s="95">
        <v>139</v>
      </c>
      <c r="D59" s="96">
        <v>43.65</v>
      </c>
      <c r="E59" s="96">
        <v>6067.3499999999995</v>
      </c>
      <c r="F59" s="97" t="s">
        <v>27</v>
      </c>
    </row>
    <row r="60" spans="1:6" s="45" customFormat="1" ht="16.5" customHeight="1">
      <c r="A60" s="93">
        <v>45316</v>
      </c>
      <c r="B60" s="94">
        <v>45316.527037037034</v>
      </c>
      <c r="C60" s="95">
        <v>115</v>
      </c>
      <c r="D60" s="96">
        <v>43.66</v>
      </c>
      <c r="E60" s="96">
        <v>5020.8999999999996</v>
      </c>
      <c r="F60" s="97" t="s">
        <v>27</v>
      </c>
    </row>
    <row r="61" spans="1:6" s="45" customFormat="1" ht="16.5" customHeight="1">
      <c r="A61" s="93">
        <v>45316</v>
      </c>
      <c r="B61" s="94">
        <v>45316.526412037034</v>
      </c>
      <c r="C61" s="95">
        <v>20</v>
      </c>
      <c r="D61" s="96">
        <v>43.66</v>
      </c>
      <c r="E61" s="96">
        <v>873.19999999999993</v>
      </c>
      <c r="F61" s="97" t="s">
        <v>27</v>
      </c>
    </row>
    <row r="62" spans="1:6" s="45" customFormat="1" ht="16.5" customHeight="1">
      <c r="A62" s="93">
        <v>45316</v>
      </c>
      <c r="B62" s="94">
        <v>45316.525312500002</v>
      </c>
      <c r="C62" s="95">
        <v>32</v>
      </c>
      <c r="D62" s="96">
        <v>43.65</v>
      </c>
      <c r="E62" s="96">
        <v>1396.8</v>
      </c>
      <c r="F62" s="97" t="s">
        <v>27</v>
      </c>
    </row>
    <row r="63" spans="1:6" s="45" customFormat="1" ht="16.5" customHeight="1">
      <c r="A63" s="93">
        <v>45316</v>
      </c>
      <c r="B63" s="94">
        <v>45316.529004629629</v>
      </c>
      <c r="C63" s="95">
        <v>196</v>
      </c>
      <c r="D63" s="96">
        <v>43.64</v>
      </c>
      <c r="E63" s="96">
        <v>8553.44</v>
      </c>
      <c r="F63" s="97" t="s">
        <v>27</v>
      </c>
    </row>
    <row r="64" spans="1:6" s="45" customFormat="1" ht="16.5" customHeight="1">
      <c r="A64" s="93">
        <v>45316</v>
      </c>
      <c r="B64" s="94">
        <v>45316.530127314814</v>
      </c>
      <c r="C64" s="95">
        <v>135</v>
      </c>
      <c r="D64" s="96">
        <v>43.63</v>
      </c>
      <c r="E64" s="96">
        <v>5890.05</v>
      </c>
      <c r="F64" s="97" t="s">
        <v>27</v>
      </c>
    </row>
    <row r="65" spans="1:6" s="45" customFormat="1" ht="16.5" customHeight="1">
      <c r="A65" s="93">
        <v>45316</v>
      </c>
      <c r="B65" s="94">
        <v>45316.53224537037</v>
      </c>
      <c r="C65" s="95">
        <v>125</v>
      </c>
      <c r="D65" s="96">
        <v>43.62</v>
      </c>
      <c r="E65" s="96">
        <v>5452.5</v>
      </c>
      <c r="F65" s="97" t="s">
        <v>27</v>
      </c>
    </row>
    <row r="66" spans="1:6" s="45" customFormat="1" ht="16.5" customHeight="1">
      <c r="A66" s="93">
        <v>45316</v>
      </c>
      <c r="B66" s="94">
        <v>45316.53398148148</v>
      </c>
      <c r="C66" s="95">
        <v>229</v>
      </c>
      <c r="D66" s="96">
        <v>43.6</v>
      </c>
      <c r="E66" s="96">
        <v>9984.4</v>
      </c>
      <c r="F66" s="97" t="s">
        <v>27</v>
      </c>
    </row>
    <row r="67" spans="1:6" s="45" customFormat="1" ht="16.5" customHeight="1">
      <c r="A67" s="93">
        <v>45316</v>
      </c>
      <c r="B67" s="94">
        <v>45316.535162037035</v>
      </c>
      <c r="C67" s="95">
        <v>208</v>
      </c>
      <c r="D67" s="96">
        <v>43.58</v>
      </c>
      <c r="E67" s="96">
        <v>9064.64</v>
      </c>
      <c r="F67" s="97" t="s">
        <v>27</v>
      </c>
    </row>
    <row r="68" spans="1:6" s="45" customFormat="1" ht="16.5" customHeight="1">
      <c r="A68" s="93">
        <v>45316</v>
      </c>
      <c r="B68" s="94">
        <v>45316.537002314813</v>
      </c>
      <c r="C68" s="95">
        <v>113</v>
      </c>
      <c r="D68" s="96">
        <v>43.57</v>
      </c>
      <c r="E68" s="96">
        <v>4923.41</v>
      </c>
      <c r="F68" s="97" t="s">
        <v>27</v>
      </c>
    </row>
    <row r="69" spans="1:6" s="45" customFormat="1" ht="16.5" customHeight="1">
      <c r="A69" s="93">
        <v>45316</v>
      </c>
      <c r="B69" s="94">
        <v>45316.539317129631</v>
      </c>
      <c r="C69" s="95">
        <v>96</v>
      </c>
      <c r="D69" s="96">
        <v>43.56</v>
      </c>
      <c r="E69" s="96">
        <v>4181.76</v>
      </c>
      <c r="F69" s="97" t="s">
        <v>27</v>
      </c>
    </row>
    <row r="70" spans="1:6" s="45" customFormat="1" ht="16.5" customHeight="1">
      <c r="A70" s="93">
        <v>45316</v>
      </c>
      <c r="B70" s="94">
        <v>45316.539317129631</v>
      </c>
      <c r="C70" s="95">
        <v>13</v>
      </c>
      <c r="D70" s="96">
        <v>43.56</v>
      </c>
      <c r="E70" s="96">
        <v>566.28</v>
      </c>
      <c r="F70" s="97" t="s">
        <v>27</v>
      </c>
    </row>
    <row r="71" spans="1:6" s="45" customFormat="1" ht="16.5" customHeight="1">
      <c r="A71" s="93">
        <v>45316</v>
      </c>
      <c r="B71" s="94">
        <v>45316.540219907409</v>
      </c>
      <c r="C71" s="95">
        <v>100</v>
      </c>
      <c r="D71" s="96">
        <v>43.55</v>
      </c>
      <c r="E71" s="96">
        <v>4355</v>
      </c>
      <c r="F71" s="97" t="s">
        <v>27</v>
      </c>
    </row>
    <row r="72" spans="1:6" ht="16.5" customHeight="1">
      <c r="A72" s="93">
        <v>45316</v>
      </c>
      <c r="B72" s="94">
        <v>45316.543182870373</v>
      </c>
      <c r="C72" s="95">
        <v>30</v>
      </c>
      <c r="D72" s="96">
        <v>43.61</v>
      </c>
      <c r="E72" s="96">
        <v>1308.3</v>
      </c>
      <c r="F72" s="97" t="s">
        <v>27</v>
      </c>
    </row>
    <row r="73" spans="1:6" ht="16.5" customHeight="1">
      <c r="A73" s="93">
        <v>45316</v>
      </c>
      <c r="B73" s="94">
        <v>45316.543611111112</v>
      </c>
      <c r="C73" s="95">
        <v>189</v>
      </c>
      <c r="D73" s="96">
        <v>43.62</v>
      </c>
      <c r="E73" s="96">
        <v>8244.18</v>
      </c>
      <c r="F73" s="97" t="s">
        <v>27</v>
      </c>
    </row>
    <row r="74" spans="1:6" ht="16.5" customHeight="1">
      <c r="A74" s="93">
        <v>45316</v>
      </c>
      <c r="B74" s="94">
        <v>45316.544074074074</v>
      </c>
      <c r="C74" s="95">
        <v>122</v>
      </c>
      <c r="D74" s="96">
        <v>43.62</v>
      </c>
      <c r="E74" s="96">
        <v>5321.6399999999994</v>
      </c>
      <c r="F74" s="97" t="s">
        <v>27</v>
      </c>
    </row>
    <row r="75" spans="1:6" ht="16.5" customHeight="1">
      <c r="A75" s="93">
        <v>45316</v>
      </c>
      <c r="B75" s="94">
        <v>45316.54550925926</v>
      </c>
      <c r="C75" s="95">
        <v>90</v>
      </c>
      <c r="D75" s="96">
        <v>43.63</v>
      </c>
      <c r="E75" s="96">
        <v>3926.7000000000003</v>
      </c>
      <c r="F75" s="97" t="s">
        <v>27</v>
      </c>
    </row>
    <row r="76" spans="1:6" ht="16.5" customHeight="1">
      <c r="A76" s="93">
        <v>45316</v>
      </c>
      <c r="B76" s="94">
        <v>45316.546585648146</v>
      </c>
      <c r="C76" s="95">
        <v>388</v>
      </c>
      <c r="D76" s="96">
        <v>43.63</v>
      </c>
      <c r="E76" s="96">
        <v>16928.440000000002</v>
      </c>
      <c r="F76" s="97" t="s">
        <v>27</v>
      </c>
    </row>
    <row r="77" spans="1:6" ht="16.5" customHeight="1">
      <c r="A77" s="93">
        <v>45316</v>
      </c>
      <c r="B77" s="94">
        <v>45316.547453703701</v>
      </c>
      <c r="C77" s="95">
        <v>129</v>
      </c>
      <c r="D77" s="96">
        <v>43.64</v>
      </c>
      <c r="E77" s="96">
        <v>5629.56</v>
      </c>
      <c r="F77" s="97" t="s">
        <v>27</v>
      </c>
    </row>
    <row r="78" spans="1:6" ht="16.5" customHeight="1">
      <c r="A78" s="93">
        <v>45316</v>
      </c>
      <c r="B78" s="94">
        <v>45316.547453703701</v>
      </c>
      <c r="C78" s="95">
        <v>22</v>
      </c>
      <c r="D78" s="96">
        <v>43.64</v>
      </c>
      <c r="E78" s="96">
        <v>960.08</v>
      </c>
      <c r="F78" s="97" t="s">
        <v>27</v>
      </c>
    </row>
    <row r="79" spans="1:6" ht="16.5" customHeight="1">
      <c r="A79" s="93">
        <v>45316</v>
      </c>
      <c r="B79" s="94">
        <v>45316.549305555556</v>
      </c>
      <c r="C79" s="95">
        <v>106</v>
      </c>
      <c r="D79" s="96">
        <v>43.65</v>
      </c>
      <c r="E79" s="96">
        <v>4626.8999999999996</v>
      </c>
      <c r="F79" s="97" t="s">
        <v>27</v>
      </c>
    </row>
    <row r="80" spans="1:6" ht="16.5" customHeight="1">
      <c r="A80" s="93">
        <v>45316</v>
      </c>
      <c r="B80" s="94">
        <v>45316.54965277778</v>
      </c>
      <c r="C80" s="95">
        <v>153</v>
      </c>
      <c r="D80" s="96">
        <v>43.64</v>
      </c>
      <c r="E80" s="96">
        <v>6676.92</v>
      </c>
      <c r="F80" s="97" t="s">
        <v>27</v>
      </c>
    </row>
    <row r="81" spans="1:6" ht="16.5" customHeight="1">
      <c r="A81" s="93">
        <v>45316</v>
      </c>
      <c r="B81" s="94">
        <v>45316.551469907405</v>
      </c>
      <c r="C81" s="95">
        <v>276</v>
      </c>
      <c r="D81" s="96">
        <v>43.66</v>
      </c>
      <c r="E81" s="96">
        <v>12050.16</v>
      </c>
      <c r="F81" s="97" t="s">
        <v>27</v>
      </c>
    </row>
    <row r="82" spans="1:6" ht="16.5" customHeight="1">
      <c r="A82" s="93">
        <v>45316</v>
      </c>
      <c r="B82" s="94">
        <v>45316.555567129632</v>
      </c>
      <c r="C82" s="95">
        <v>155</v>
      </c>
      <c r="D82" s="96">
        <v>43.66</v>
      </c>
      <c r="E82" s="96">
        <v>6767.2999999999993</v>
      </c>
      <c r="F82" s="97" t="s">
        <v>27</v>
      </c>
    </row>
    <row r="83" spans="1:6" ht="16.5" customHeight="1">
      <c r="A83" s="93">
        <v>45316</v>
      </c>
      <c r="B83" s="94">
        <v>45316.558055555557</v>
      </c>
      <c r="C83" s="95">
        <v>89</v>
      </c>
      <c r="D83" s="96">
        <v>43.64</v>
      </c>
      <c r="E83" s="96">
        <v>3883.96</v>
      </c>
      <c r="F83" s="97" t="s">
        <v>27</v>
      </c>
    </row>
    <row r="84" spans="1:6" ht="16.5" customHeight="1">
      <c r="A84" s="93">
        <v>45316</v>
      </c>
      <c r="B84" s="94">
        <v>45316.558055555557</v>
      </c>
      <c r="C84" s="95">
        <v>12</v>
      </c>
      <c r="D84" s="96">
        <v>43.64</v>
      </c>
      <c r="E84" s="96">
        <v>523.68000000000006</v>
      </c>
      <c r="F84" s="97" t="s">
        <v>27</v>
      </c>
    </row>
    <row r="85" spans="1:6" ht="16.5" customHeight="1">
      <c r="A85" s="93">
        <v>45316</v>
      </c>
      <c r="B85" s="94">
        <v>45316.558275462965</v>
      </c>
      <c r="C85" s="95">
        <v>126</v>
      </c>
      <c r="D85" s="96">
        <v>43.64</v>
      </c>
      <c r="E85" s="96">
        <v>5498.64</v>
      </c>
      <c r="F85" s="97" t="s">
        <v>27</v>
      </c>
    </row>
    <row r="86" spans="1:6" ht="16.5" customHeight="1">
      <c r="A86" s="93">
        <v>45316</v>
      </c>
      <c r="B86" s="94">
        <v>45316.558055555557</v>
      </c>
      <c r="C86" s="95">
        <v>12</v>
      </c>
      <c r="D86" s="96">
        <v>43.64</v>
      </c>
      <c r="E86" s="96">
        <v>523.68000000000006</v>
      </c>
      <c r="F86" s="97" t="s">
        <v>27</v>
      </c>
    </row>
    <row r="87" spans="1:6" ht="16.5" customHeight="1">
      <c r="A87" s="93">
        <v>45316</v>
      </c>
      <c r="B87" s="94">
        <v>45316.558055555557</v>
      </c>
      <c r="C87" s="95">
        <v>84</v>
      </c>
      <c r="D87" s="96">
        <v>43.64</v>
      </c>
      <c r="E87" s="96">
        <v>3665.76</v>
      </c>
      <c r="F87" s="97" t="s">
        <v>27</v>
      </c>
    </row>
    <row r="88" spans="1:6" ht="16.5" customHeight="1">
      <c r="A88" s="93">
        <v>45316</v>
      </c>
      <c r="B88" s="94">
        <v>45316.559259259258</v>
      </c>
      <c r="C88" s="95">
        <v>144</v>
      </c>
      <c r="D88" s="96">
        <v>43.63</v>
      </c>
      <c r="E88" s="96">
        <v>6282.72</v>
      </c>
      <c r="F88" s="97" t="s">
        <v>27</v>
      </c>
    </row>
    <row r="89" spans="1:6" ht="16.5" customHeight="1">
      <c r="A89" s="93">
        <v>45316</v>
      </c>
      <c r="B89" s="94">
        <v>45316.564675925925</v>
      </c>
      <c r="C89" s="95">
        <v>24</v>
      </c>
      <c r="D89" s="96">
        <v>43.62</v>
      </c>
      <c r="E89" s="96">
        <v>1046.8799999999999</v>
      </c>
      <c r="F89" s="97" t="s">
        <v>27</v>
      </c>
    </row>
    <row r="90" spans="1:6" ht="16.5" customHeight="1">
      <c r="A90" s="93">
        <v>45316</v>
      </c>
      <c r="B90" s="94">
        <v>45316.564675925925</v>
      </c>
      <c r="C90" s="95">
        <v>81</v>
      </c>
      <c r="D90" s="96">
        <v>43.62</v>
      </c>
      <c r="E90" s="96">
        <v>3533.22</v>
      </c>
      <c r="F90" s="97" t="s">
        <v>27</v>
      </c>
    </row>
    <row r="91" spans="1:6" ht="16.5" customHeight="1">
      <c r="A91" s="93">
        <v>45316</v>
      </c>
      <c r="B91" s="94">
        <v>45316.565208333333</v>
      </c>
      <c r="C91" s="95">
        <v>88</v>
      </c>
      <c r="D91" s="96">
        <v>43.63</v>
      </c>
      <c r="E91" s="96">
        <v>3839.44</v>
      </c>
      <c r="F91" s="97" t="s">
        <v>27</v>
      </c>
    </row>
    <row r="92" spans="1:6" ht="16.5" customHeight="1">
      <c r="A92" s="93">
        <v>45316</v>
      </c>
      <c r="B92" s="94">
        <v>45316.565208333333</v>
      </c>
      <c r="C92" s="95">
        <v>37</v>
      </c>
      <c r="D92" s="96">
        <v>43.63</v>
      </c>
      <c r="E92" s="96">
        <v>1614.3100000000002</v>
      </c>
      <c r="F92" s="97" t="s">
        <v>27</v>
      </c>
    </row>
    <row r="93" spans="1:6" ht="16.5" customHeight="1">
      <c r="A93" s="93">
        <v>45316</v>
      </c>
      <c r="B93" s="94">
        <v>45316.570509259262</v>
      </c>
      <c r="C93" s="95">
        <v>18</v>
      </c>
      <c r="D93" s="96">
        <v>43.64</v>
      </c>
      <c r="E93" s="96">
        <v>785.52</v>
      </c>
      <c r="F93" s="97" t="s">
        <v>27</v>
      </c>
    </row>
    <row r="94" spans="1:6" ht="16.5" customHeight="1">
      <c r="A94" s="93">
        <v>45316</v>
      </c>
      <c r="B94" s="94">
        <v>45316.570509259262</v>
      </c>
      <c r="C94" s="95">
        <v>45</v>
      </c>
      <c r="D94" s="96">
        <v>43.64</v>
      </c>
      <c r="E94" s="96">
        <v>1963.8</v>
      </c>
      <c r="F94" s="97" t="s">
        <v>27</v>
      </c>
    </row>
    <row r="95" spans="1:6" ht="16.5" customHeight="1">
      <c r="A95" s="93">
        <v>45316</v>
      </c>
      <c r="B95" s="94">
        <v>45316.570509259262</v>
      </c>
      <c r="C95" s="95">
        <v>96</v>
      </c>
      <c r="D95" s="96">
        <v>43.64</v>
      </c>
      <c r="E95" s="96">
        <v>4189.4400000000005</v>
      </c>
      <c r="F95" s="97" t="s">
        <v>27</v>
      </c>
    </row>
    <row r="96" spans="1:6" ht="16.5" customHeight="1">
      <c r="A96" s="93">
        <v>45316</v>
      </c>
      <c r="B96" s="94">
        <v>45316.571319444447</v>
      </c>
      <c r="C96" s="95">
        <v>46</v>
      </c>
      <c r="D96" s="96">
        <v>43.64</v>
      </c>
      <c r="E96" s="96">
        <v>2007.44</v>
      </c>
      <c r="F96" s="97" t="s">
        <v>27</v>
      </c>
    </row>
    <row r="97" spans="1:6" ht="16.5" customHeight="1">
      <c r="A97" s="93">
        <v>45316</v>
      </c>
      <c r="B97" s="94">
        <v>45316.571319444447</v>
      </c>
      <c r="C97" s="95">
        <v>125</v>
      </c>
      <c r="D97" s="96">
        <v>43.64</v>
      </c>
      <c r="E97" s="96">
        <v>5455</v>
      </c>
      <c r="F97" s="97" t="s">
        <v>27</v>
      </c>
    </row>
    <row r="98" spans="1:6" ht="16.5" customHeight="1">
      <c r="A98" s="93">
        <v>45316</v>
      </c>
      <c r="B98" s="94">
        <v>45316.573773148149</v>
      </c>
      <c r="C98" s="95">
        <v>116</v>
      </c>
      <c r="D98" s="96">
        <v>43.62</v>
      </c>
      <c r="E98" s="96">
        <v>5059.92</v>
      </c>
      <c r="F98" s="97" t="s">
        <v>27</v>
      </c>
    </row>
    <row r="99" spans="1:6" ht="16.5" customHeight="1">
      <c r="A99" s="93">
        <v>45316</v>
      </c>
      <c r="B99" s="94">
        <v>45316.573773148149</v>
      </c>
      <c r="C99" s="95">
        <v>79</v>
      </c>
      <c r="D99" s="96">
        <v>43.62</v>
      </c>
      <c r="E99" s="96">
        <v>3445.98</v>
      </c>
      <c r="F99" s="97" t="s">
        <v>27</v>
      </c>
    </row>
    <row r="100" spans="1:6" ht="16.5" customHeight="1">
      <c r="A100" s="93">
        <v>45316</v>
      </c>
      <c r="B100" s="94">
        <v>45316.575231481482</v>
      </c>
      <c r="C100" s="95">
        <v>211</v>
      </c>
      <c r="D100" s="96">
        <v>43.62</v>
      </c>
      <c r="E100" s="96">
        <v>9203.82</v>
      </c>
      <c r="F100" s="97" t="s">
        <v>27</v>
      </c>
    </row>
    <row r="101" spans="1:6" ht="16.5" customHeight="1">
      <c r="A101" s="93">
        <v>45316</v>
      </c>
      <c r="B101" s="94">
        <v>45316.576678240737</v>
      </c>
      <c r="C101" s="95">
        <v>54</v>
      </c>
      <c r="D101" s="96">
        <v>43.62</v>
      </c>
      <c r="E101" s="96">
        <v>2355.48</v>
      </c>
      <c r="F101" s="97" t="s">
        <v>27</v>
      </c>
    </row>
    <row r="102" spans="1:6" ht="16.5" customHeight="1">
      <c r="A102" s="93">
        <v>45316</v>
      </c>
      <c r="B102" s="94">
        <v>45316.576678240737</v>
      </c>
      <c r="C102" s="95">
        <v>52</v>
      </c>
      <c r="D102" s="96">
        <v>43.62</v>
      </c>
      <c r="E102" s="96">
        <v>2268.2399999999998</v>
      </c>
      <c r="F102" s="97" t="s">
        <v>27</v>
      </c>
    </row>
    <row r="103" spans="1:6" ht="16.5" customHeight="1">
      <c r="A103" s="93">
        <v>45316</v>
      </c>
      <c r="B103" s="94">
        <v>45316.582175925927</v>
      </c>
      <c r="C103" s="95">
        <v>69</v>
      </c>
      <c r="D103" s="96">
        <v>43.63</v>
      </c>
      <c r="E103" s="96">
        <v>3010.4700000000003</v>
      </c>
      <c r="F103" s="97" t="s">
        <v>27</v>
      </c>
    </row>
    <row r="104" spans="1:6" ht="16.5" customHeight="1">
      <c r="A104" s="93">
        <v>45316</v>
      </c>
      <c r="B104" s="94">
        <v>45316.582175925927</v>
      </c>
      <c r="C104" s="95">
        <v>257</v>
      </c>
      <c r="D104" s="96">
        <v>43.63</v>
      </c>
      <c r="E104" s="96">
        <v>11212.91</v>
      </c>
      <c r="F104" s="97" t="s">
        <v>27</v>
      </c>
    </row>
    <row r="105" spans="1:6" ht="16.5" customHeight="1">
      <c r="A105" s="93">
        <v>45316</v>
      </c>
      <c r="B105" s="94">
        <v>45316.583993055552</v>
      </c>
      <c r="C105" s="95">
        <v>263</v>
      </c>
      <c r="D105" s="96">
        <v>43.62</v>
      </c>
      <c r="E105" s="96">
        <v>11472.06</v>
      </c>
      <c r="F105" s="97" t="s">
        <v>27</v>
      </c>
    </row>
    <row r="106" spans="1:6" ht="16.5" customHeight="1">
      <c r="A106" s="93">
        <v>45316</v>
      </c>
      <c r="B106" s="94">
        <v>45316.583993055552</v>
      </c>
      <c r="C106" s="95">
        <v>43</v>
      </c>
      <c r="D106" s="96">
        <v>43.62</v>
      </c>
      <c r="E106" s="96">
        <v>1875.6599999999999</v>
      </c>
      <c r="F106" s="97" t="s">
        <v>27</v>
      </c>
    </row>
    <row r="107" spans="1:6" ht="16.5" customHeight="1">
      <c r="A107" s="93">
        <v>45316</v>
      </c>
      <c r="B107" s="94">
        <v>45316.585335648146</v>
      </c>
      <c r="C107" s="95">
        <v>130</v>
      </c>
      <c r="D107" s="96">
        <v>43.62</v>
      </c>
      <c r="E107" s="96">
        <v>5670.5999999999995</v>
      </c>
      <c r="F107" s="97" t="s">
        <v>27</v>
      </c>
    </row>
    <row r="108" spans="1:6" ht="16.5" customHeight="1">
      <c r="A108" s="93">
        <v>45316</v>
      </c>
      <c r="B108" s="94">
        <v>45316.587997685187</v>
      </c>
      <c r="C108" s="95">
        <v>181</v>
      </c>
      <c r="D108" s="96">
        <v>43.63</v>
      </c>
      <c r="E108" s="96">
        <v>7897.0300000000007</v>
      </c>
      <c r="F108" s="97" t="s">
        <v>27</v>
      </c>
    </row>
    <row r="109" spans="1:6" ht="16.5" customHeight="1">
      <c r="A109" s="93">
        <v>45316</v>
      </c>
      <c r="B109" s="94">
        <v>45316.591192129628</v>
      </c>
      <c r="C109" s="95">
        <v>107</v>
      </c>
      <c r="D109" s="96">
        <v>43.63</v>
      </c>
      <c r="E109" s="96">
        <v>4668.41</v>
      </c>
      <c r="F109" s="97" t="s">
        <v>27</v>
      </c>
    </row>
    <row r="110" spans="1:6" ht="16.5" customHeight="1">
      <c r="A110" s="93">
        <v>45316</v>
      </c>
      <c r="B110" s="94">
        <v>45316.593831018516</v>
      </c>
      <c r="C110" s="95">
        <v>140</v>
      </c>
      <c r="D110" s="96">
        <v>43.65</v>
      </c>
      <c r="E110" s="96">
        <v>6111</v>
      </c>
      <c r="F110" s="97" t="s">
        <v>27</v>
      </c>
    </row>
    <row r="111" spans="1:6" ht="16.5" customHeight="1">
      <c r="A111" s="93">
        <v>45316</v>
      </c>
      <c r="B111" s="94">
        <v>45316.593831018516</v>
      </c>
      <c r="C111" s="95">
        <v>83</v>
      </c>
      <c r="D111" s="96">
        <v>43.65</v>
      </c>
      <c r="E111" s="96">
        <v>3622.95</v>
      </c>
      <c r="F111" s="97" t="s">
        <v>27</v>
      </c>
    </row>
    <row r="112" spans="1:6" ht="16.5" customHeight="1">
      <c r="A112" s="93">
        <v>45316</v>
      </c>
      <c r="B112" s="94">
        <v>45316.59542824074</v>
      </c>
      <c r="C112" s="95">
        <v>31</v>
      </c>
      <c r="D112" s="96">
        <v>43.67</v>
      </c>
      <c r="E112" s="96">
        <v>1353.77</v>
      </c>
      <c r="F112" s="97" t="s">
        <v>27</v>
      </c>
    </row>
    <row r="113" spans="1:6" ht="16.5" customHeight="1">
      <c r="A113" s="93">
        <v>45316</v>
      </c>
      <c r="B113" s="94">
        <v>45316.59542824074</v>
      </c>
      <c r="C113" s="95">
        <v>94</v>
      </c>
      <c r="D113" s="96">
        <v>43.67</v>
      </c>
      <c r="E113" s="96">
        <v>4104.9800000000005</v>
      </c>
      <c r="F113" s="97" t="s">
        <v>27</v>
      </c>
    </row>
    <row r="114" spans="1:6" ht="16.5" customHeight="1">
      <c r="A114" s="93">
        <v>45316</v>
      </c>
      <c r="B114" s="94">
        <v>45316.595486111109</v>
      </c>
      <c r="C114" s="95">
        <v>113</v>
      </c>
      <c r="D114" s="96">
        <v>43.66</v>
      </c>
      <c r="E114" s="96">
        <v>4933.58</v>
      </c>
      <c r="F114" s="97" t="s">
        <v>27</v>
      </c>
    </row>
    <row r="115" spans="1:6" ht="12.75" customHeight="1">
      <c r="A115" s="93">
        <v>45316</v>
      </c>
      <c r="B115" s="94">
        <v>45316.597673611112</v>
      </c>
      <c r="C115" s="95">
        <v>130</v>
      </c>
      <c r="D115" s="96">
        <v>43.68</v>
      </c>
      <c r="E115" s="96">
        <v>5678.4</v>
      </c>
      <c r="F115" s="97" t="s">
        <v>27</v>
      </c>
    </row>
    <row r="116" spans="1:6" ht="12.75" customHeight="1">
      <c r="A116" s="93">
        <v>45316</v>
      </c>
      <c r="B116" s="94">
        <v>45316.597673611112</v>
      </c>
      <c r="C116" s="95">
        <v>35</v>
      </c>
      <c r="D116" s="96">
        <v>43.68</v>
      </c>
      <c r="E116" s="96">
        <v>1528.8</v>
      </c>
      <c r="F116" s="97" t="s">
        <v>27</v>
      </c>
    </row>
    <row r="117" spans="1:6" ht="12.75" customHeight="1">
      <c r="A117" s="93">
        <v>45316</v>
      </c>
      <c r="B117" s="94">
        <v>45316.597673611112</v>
      </c>
      <c r="C117" s="95">
        <v>209</v>
      </c>
      <c r="D117" s="96">
        <v>43.68</v>
      </c>
      <c r="E117" s="96">
        <v>9129.1200000000008</v>
      </c>
      <c r="F117" s="97" t="s">
        <v>27</v>
      </c>
    </row>
    <row r="118" spans="1:6" ht="12.75" customHeight="1">
      <c r="A118" s="93">
        <v>45316</v>
      </c>
      <c r="B118" s="94">
        <v>45316.598009259258</v>
      </c>
      <c r="C118" s="95">
        <v>9</v>
      </c>
      <c r="D118" s="96">
        <v>43.68</v>
      </c>
      <c r="E118" s="96">
        <v>393.12</v>
      </c>
      <c r="F118" s="97" t="s">
        <v>27</v>
      </c>
    </row>
    <row r="119" spans="1:6" ht="12.75" customHeight="1">
      <c r="A119" s="93">
        <v>45316</v>
      </c>
      <c r="B119" s="94">
        <v>45316.598009259258</v>
      </c>
      <c r="C119" s="95">
        <v>58</v>
      </c>
      <c r="D119" s="96">
        <v>43.68</v>
      </c>
      <c r="E119" s="96">
        <v>2533.44</v>
      </c>
      <c r="F119" s="97" t="s">
        <v>27</v>
      </c>
    </row>
    <row r="120" spans="1:6" ht="12.75" customHeight="1">
      <c r="A120" s="93">
        <v>45316</v>
      </c>
      <c r="B120" s="94">
        <v>45316.598009259258</v>
      </c>
      <c r="C120" s="95">
        <v>114</v>
      </c>
      <c r="D120" s="96">
        <v>43.68</v>
      </c>
      <c r="E120" s="96">
        <v>4979.5199999999995</v>
      </c>
      <c r="F120" s="97" t="s">
        <v>27</v>
      </c>
    </row>
    <row r="121" spans="1:6" ht="12.75" customHeight="1">
      <c r="A121" s="93">
        <v>45316</v>
      </c>
      <c r="B121" s="94">
        <v>45316.602083333331</v>
      </c>
      <c r="C121" s="95">
        <v>332</v>
      </c>
      <c r="D121" s="96">
        <v>43.72</v>
      </c>
      <c r="E121" s="96">
        <v>14515.039999999999</v>
      </c>
      <c r="F121" s="97" t="s">
        <v>27</v>
      </c>
    </row>
    <row r="122" spans="1:6" ht="12.75" customHeight="1">
      <c r="A122" s="93">
        <v>45316</v>
      </c>
      <c r="B122" s="94">
        <v>45316.602083333331</v>
      </c>
      <c r="C122" s="95">
        <v>37</v>
      </c>
      <c r="D122" s="96">
        <v>43.72</v>
      </c>
      <c r="E122" s="96">
        <v>1617.6399999999999</v>
      </c>
      <c r="F122" s="97" t="s">
        <v>27</v>
      </c>
    </row>
    <row r="123" spans="1:6" ht="12.75" customHeight="1">
      <c r="A123" s="93">
        <v>45316</v>
      </c>
      <c r="B123" s="94">
        <v>45316.60224537037</v>
      </c>
      <c r="C123" s="95">
        <v>102</v>
      </c>
      <c r="D123" s="96">
        <v>43.74</v>
      </c>
      <c r="E123" s="96">
        <v>4461.4800000000005</v>
      </c>
      <c r="F123" s="97" t="s">
        <v>27</v>
      </c>
    </row>
    <row r="124" spans="1:6" ht="12.75" customHeight="1">
      <c r="A124" s="93">
        <v>45316</v>
      </c>
      <c r="B124" s="94">
        <v>45316.602129629631</v>
      </c>
      <c r="C124" s="95">
        <v>111</v>
      </c>
      <c r="D124" s="96">
        <v>43.74</v>
      </c>
      <c r="E124" s="96">
        <v>4855.1400000000003</v>
      </c>
      <c r="F124" s="97" t="s">
        <v>27</v>
      </c>
    </row>
    <row r="125" spans="1:6" ht="12.75" customHeight="1">
      <c r="A125" s="93">
        <v>45316</v>
      </c>
      <c r="B125" s="94">
        <v>45316.604189814818</v>
      </c>
      <c r="C125" s="95">
        <v>307</v>
      </c>
      <c r="D125" s="96">
        <v>43.75</v>
      </c>
      <c r="E125" s="96">
        <v>13431.25</v>
      </c>
      <c r="F125" s="97" t="s">
        <v>27</v>
      </c>
    </row>
    <row r="126" spans="1:6" ht="12.75" customHeight="1">
      <c r="A126" s="93">
        <v>45316</v>
      </c>
      <c r="B126" s="94">
        <v>45316.602685185186</v>
      </c>
      <c r="C126" s="95">
        <v>126</v>
      </c>
      <c r="D126" s="96">
        <v>43.74</v>
      </c>
      <c r="E126" s="96">
        <v>5511.2400000000007</v>
      </c>
      <c r="F126" s="97" t="s">
        <v>27</v>
      </c>
    </row>
    <row r="127" spans="1:6" ht="12.75" customHeight="1">
      <c r="A127" s="93">
        <v>45316</v>
      </c>
      <c r="B127" s="94">
        <v>45316.602685185186</v>
      </c>
      <c r="C127" s="95">
        <v>20</v>
      </c>
      <c r="D127" s="96">
        <v>43.74</v>
      </c>
      <c r="E127" s="96">
        <v>874.80000000000007</v>
      </c>
      <c r="F127" s="97" t="s">
        <v>27</v>
      </c>
    </row>
    <row r="128" spans="1:6" ht="12.75" customHeight="1">
      <c r="A128" s="93">
        <v>45316</v>
      </c>
      <c r="B128" s="94">
        <v>45316.604583333334</v>
      </c>
      <c r="C128" s="95">
        <v>189</v>
      </c>
      <c r="D128" s="96">
        <v>43.76</v>
      </c>
      <c r="E128" s="96">
        <v>8270.64</v>
      </c>
      <c r="F128" s="97" t="s">
        <v>27</v>
      </c>
    </row>
    <row r="129" spans="1:6" ht="12.75" customHeight="1">
      <c r="A129" s="93">
        <v>45316</v>
      </c>
      <c r="B129" s="94">
        <v>45316.604583333334</v>
      </c>
      <c r="C129" s="95">
        <v>101</v>
      </c>
      <c r="D129" s="96">
        <v>43.76</v>
      </c>
      <c r="E129" s="96">
        <v>4419.76</v>
      </c>
      <c r="F129" s="97" t="s">
        <v>27</v>
      </c>
    </row>
    <row r="130" spans="1:6" ht="12.75" customHeight="1">
      <c r="A130" s="93">
        <v>45316</v>
      </c>
      <c r="B130" s="94">
        <v>45316.604583333334</v>
      </c>
      <c r="C130" s="95">
        <v>150</v>
      </c>
      <c r="D130" s="96">
        <v>43.76</v>
      </c>
      <c r="E130" s="96">
        <v>6564</v>
      </c>
      <c r="F130" s="97" t="s">
        <v>27</v>
      </c>
    </row>
    <row r="131" spans="1:6" ht="12.75" customHeight="1">
      <c r="A131" s="93">
        <v>45316</v>
      </c>
      <c r="B131" s="94">
        <v>45316.604583333334</v>
      </c>
      <c r="C131" s="95">
        <v>81</v>
      </c>
      <c r="D131" s="96">
        <v>43.76</v>
      </c>
      <c r="E131" s="96">
        <v>3544.56</v>
      </c>
      <c r="F131" s="97" t="s">
        <v>27</v>
      </c>
    </row>
    <row r="132" spans="1:6" ht="12.75" customHeight="1">
      <c r="A132" s="93">
        <v>45316</v>
      </c>
      <c r="B132" s="94">
        <v>45316.604618055557</v>
      </c>
      <c r="C132" s="95">
        <v>7</v>
      </c>
      <c r="D132" s="96">
        <v>43.76</v>
      </c>
      <c r="E132" s="96">
        <v>306.32</v>
      </c>
      <c r="F132" s="97" t="s">
        <v>27</v>
      </c>
    </row>
    <row r="133" spans="1:6" ht="12.75" customHeight="1">
      <c r="A133" s="93">
        <v>45316</v>
      </c>
      <c r="B133" s="94">
        <v>45316.605416666665</v>
      </c>
      <c r="C133" s="95">
        <v>248</v>
      </c>
      <c r="D133" s="96">
        <v>43.78</v>
      </c>
      <c r="E133" s="96">
        <v>10857.44</v>
      </c>
      <c r="F133" s="97" t="s">
        <v>27</v>
      </c>
    </row>
    <row r="134" spans="1:6" ht="12.75" customHeight="1">
      <c r="A134" s="93">
        <v>45316</v>
      </c>
      <c r="B134" s="94">
        <v>45316.605000000003</v>
      </c>
      <c r="C134" s="95">
        <v>150</v>
      </c>
      <c r="D134" s="96">
        <v>43.79</v>
      </c>
      <c r="E134" s="96">
        <v>6568.5</v>
      </c>
      <c r="F134" s="97" t="s">
        <v>27</v>
      </c>
    </row>
    <row r="135" spans="1:6" ht="12.75" customHeight="1">
      <c r="A135" s="93">
        <v>45316</v>
      </c>
      <c r="B135" s="94">
        <v>45316.605416666665</v>
      </c>
      <c r="C135" s="95">
        <v>474</v>
      </c>
      <c r="D135" s="96">
        <v>43.78</v>
      </c>
      <c r="E135" s="96">
        <v>20751.72</v>
      </c>
      <c r="F135" s="97" t="s">
        <v>27</v>
      </c>
    </row>
    <row r="136" spans="1:6" ht="12.75" customHeight="1">
      <c r="A136" s="93">
        <v>45316</v>
      </c>
      <c r="B136" s="94">
        <v>45316.605416666665</v>
      </c>
      <c r="C136" s="95">
        <v>127</v>
      </c>
      <c r="D136" s="96">
        <v>43.78</v>
      </c>
      <c r="E136" s="96">
        <v>5560.06</v>
      </c>
      <c r="F136" s="97" t="s">
        <v>27</v>
      </c>
    </row>
    <row r="137" spans="1:6" ht="12.75" customHeight="1">
      <c r="A137" s="93">
        <v>45316</v>
      </c>
      <c r="B137" s="94">
        <v>45316.605416666665</v>
      </c>
      <c r="C137" s="95">
        <v>57</v>
      </c>
      <c r="D137" s="96">
        <v>43.78</v>
      </c>
      <c r="E137" s="96">
        <v>2495.46</v>
      </c>
      <c r="F137" s="97" t="s">
        <v>27</v>
      </c>
    </row>
    <row r="138" spans="1:6" ht="12.75" customHeight="1">
      <c r="A138" s="93">
        <v>45316</v>
      </c>
      <c r="B138" s="94">
        <v>45316.605416666665</v>
      </c>
      <c r="C138" s="95">
        <v>39</v>
      </c>
      <c r="D138" s="96">
        <v>43.78</v>
      </c>
      <c r="E138" s="96">
        <v>1707.42</v>
      </c>
      <c r="F138" s="97" t="s">
        <v>27</v>
      </c>
    </row>
    <row r="139" spans="1:6" ht="12.75" customHeight="1">
      <c r="A139" s="93">
        <v>45316</v>
      </c>
      <c r="B139" s="94">
        <v>45316.605416666665</v>
      </c>
      <c r="C139" s="95">
        <v>150</v>
      </c>
      <c r="D139" s="96">
        <v>43.78</v>
      </c>
      <c r="E139" s="96">
        <v>6567</v>
      </c>
      <c r="F139" s="97" t="s">
        <v>27</v>
      </c>
    </row>
    <row r="140" spans="1:6" ht="12.75" customHeight="1">
      <c r="A140" s="93">
        <v>45316</v>
      </c>
      <c r="B140" s="94">
        <v>45316.605567129627</v>
      </c>
      <c r="C140" s="95">
        <v>206</v>
      </c>
      <c r="D140" s="96">
        <v>43.77</v>
      </c>
      <c r="E140" s="96">
        <v>9016.6200000000008</v>
      </c>
      <c r="F140" s="97" t="s">
        <v>27</v>
      </c>
    </row>
    <row r="141" spans="1:6" ht="12.75" customHeight="1">
      <c r="A141" s="93">
        <v>45316</v>
      </c>
      <c r="B141" s="94">
        <v>45316.605567129627</v>
      </c>
      <c r="C141" s="95">
        <v>115</v>
      </c>
      <c r="D141" s="96">
        <v>43.76</v>
      </c>
      <c r="E141" s="96">
        <v>5032.3999999999996</v>
      </c>
      <c r="F141" s="97" t="s">
        <v>27</v>
      </c>
    </row>
    <row r="142" spans="1:6" ht="12.75" customHeight="1">
      <c r="A142" s="93">
        <v>45316</v>
      </c>
      <c r="B142" s="94">
        <v>45316.605567129627</v>
      </c>
      <c r="C142" s="95">
        <v>126</v>
      </c>
      <c r="D142" s="96">
        <v>43.76</v>
      </c>
      <c r="E142" s="96">
        <v>5513.7599999999993</v>
      </c>
      <c r="F142" s="97" t="s">
        <v>27</v>
      </c>
    </row>
    <row r="143" spans="1:6" ht="12.75" customHeight="1">
      <c r="A143" s="93">
        <v>45316</v>
      </c>
      <c r="B143" s="94">
        <v>45316.606041666666</v>
      </c>
      <c r="C143" s="95">
        <v>107</v>
      </c>
      <c r="D143" s="96">
        <v>43.73</v>
      </c>
      <c r="E143" s="96">
        <v>4679.1099999999997</v>
      </c>
      <c r="F143" s="97" t="s">
        <v>27</v>
      </c>
    </row>
    <row r="144" spans="1:6" ht="12.75" customHeight="1">
      <c r="A144" s="93">
        <v>45316</v>
      </c>
      <c r="B144" s="94">
        <v>45316.607777777775</v>
      </c>
      <c r="C144" s="95">
        <v>165</v>
      </c>
      <c r="D144" s="96">
        <v>43.79</v>
      </c>
      <c r="E144" s="96">
        <v>7225.3499999999995</v>
      </c>
      <c r="F144" s="97" t="s">
        <v>27</v>
      </c>
    </row>
    <row r="145" spans="1:6" ht="12.75" customHeight="1">
      <c r="A145" s="93">
        <v>45316</v>
      </c>
      <c r="B145" s="94">
        <v>45316.608958333331</v>
      </c>
      <c r="C145" s="95">
        <v>109</v>
      </c>
      <c r="D145" s="96">
        <v>43.8</v>
      </c>
      <c r="E145" s="96">
        <v>4774.2</v>
      </c>
      <c r="F145" s="97" t="s">
        <v>27</v>
      </c>
    </row>
    <row r="146" spans="1:6" ht="12.75" customHeight="1">
      <c r="A146" s="93">
        <v>45316</v>
      </c>
      <c r="B146" s="94">
        <v>45316.609270833331</v>
      </c>
      <c r="C146" s="95">
        <v>118</v>
      </c>
      <c r="D146" s="96">
        <v>43.78</v>
      </c>
      <c r="E146" s="96">
        <v>5166.04</v>
      </c>
      <c r="F146" s="97" t="s">
        <v>27</v>
      </c>
    </row>
    <row r="147" spans="1:6" ht="12.75" customHeight="1">
      <c r="A147" s="93">
        <v>45316</v>
      </c>
      <c r="B147" s="94">
        <v>45316.611631944441</v>
      </c>
      <c r="C147" s="95">
        <v>244</v>
      </c>
      <c r="D147" s="96">
        <v>43.74</v>
      </c>
      <c r="E147" s="96">
        <v>10672.560000000001</v>
      </c>
      <c r="F147" s="97" t="s">
        <v>27</v>
      </c>
    </row>
    <row r="148" spans="1:6" ht="12.75" customHeight="1">
      <c r="A148" s="93">
        <v>45316</v>
      </c>
      <c r="B148" s="94">
        <v>45316.611631944441</v>
      </c>
      <c r="C148" s="95">
        <v>120</v>
      </c>
      <c r="D148" s="96">
        <v>43.73</v>
      </c>
      <c r="E148" s="96">
        <v>5247.5999999999995</v>
      </c>
      <c r="F148" s="97" t="s">
        <v>27</v>
      </c>
    </row>
    <row r="149" spans="1:6" ht="12.75" customHeight="1">
      <c r="A149" s="93">
        <v>45316</v>
      </c>
      <c r="B149" s="94">
        <v>45316.616898148146</v>
      </c>
      <c r="C149" s="95">
        <v>107</v>
      </c>
      <c r="D149" s="96">
        <v>43.73</v>
      </c>
      <c r="E149" s="96">
        <v>4679.1099999999997</v>
      </c>
      <c r="F149" s="97" t="s">
        <v>27</v>
      </c>
    </row>
    <row r="150" spans="1:6" ht="12.75" customHeight="1">
      <c r="A150" s="93">
        <v>45316</v>
      </c>
      <c r="B150" s="94">
        <v>45316.616898148146</v>
      </c>
      <c r="C150" s="95">
        <v>25</v>
      </c>
      <c r="D150" s="96">
        <v>43.73</v>
      </c>
      <c r="E150" s="96">
        <v>1093.25</v>
      </c>
      <c r="F150" s="97" t="s">
        <v>27</v>
      </c>
    </row>
    <row r="151" spans="1:6" ht="12.75" customHeight="1">
      <c r="A151" s="93">
        <v>45316</v>
      </c>
      <c r="B151" s="94">
        <v>45316.618425925924</v>
      </c>
      <c r="C151" s="95">
        <v>361</v>
      </c>
      <c r="D151" s="96">
        <v>43.73</v>
      </c>
      <c r="E151" s="96">
        <v>15786.529999999999</v>
      </c>
      <c r="F151" s="97" t="s">
        <v>27</v>
      </c>
    </row>
    <row r="152" spans="1:6" ht="12.75" customHeight="1">
      <c r="A152" s="93">
        <v>45316</v>
      </c>
      <c r="B152" s="94">
        <v>45316.618715277778</v>
      </c>
      <c r="C152" s="95">
        <v>176</v>
      </c>
      <c r="D152" s="96">
        <v>43.72</v>
      </c>
      <c r="E152" s="96">
        <v>7694.7199999999993</v>
      </c>
      <c r="F152" s="97" t="s">
        <v>27</v>
      </c>
    </row>
    <row r="153" spans="1:6" ht="12.75" customHeight="1">
      <c r="A153" s="93">
        <v>45316</v>
      </c>
      <c r="B153" s="94">
        <v>45316.622129629628</v>
      </c>
      <c r="C153" s="95">
        <v>150</v>
      </c>
      <c r="D153" s="96">
        <v>43.72</v>
      </c>
      <c r="E153" s="96">
        <v>6558</v>
      </c>
      <c r="F153" s="97" t="s">
        <v>27</v>
      </c>
    </row>
    <row r="154" spans="1:6" ht="12.75" customHeight="1">
      <c r="A154" s="93">
        <v>45316</v>
      </c>
      <c r="B154" s="94">
        <v>45316.622129629628</v>
      </c>
      <c r="C154" s="95">
        <v>121</v>
      </c>
      <c r="D154" s="96">
        <v>43.72</v>
      </c>
      <c r="E154" s="96">
        <v>5290.12</v>
      </c>
      <c r="F154" s="97" t="s">
        <v>27</v>
      </c>
    </row>
    <row r="155" spans="1:6" ht="12.75" customHeight="1">
      <c r="A155" s="93">
        <v>45316</v>
      </c>
      <c r="B155" s="94">
        <v>45316.623067129629</v>
      </c>
      <c r="C155" s="95">
        <v>152</v>
      </c>
      <c r="D155" s="96">
        <v>43.71</v>
      </c>
      <c r="E155" s="96">
        <v>6643.92</v>
      </c>
      <c r="F155" s="97" t="s">
        <v>27</v>
      </c>
    </row>
    <row r="156" spans="1:6" ht="12.75" customHeight="1">
      <c r="A156" s="93">
        <v>45316</v>
      </c>
      <c r="B156" s="94">
        <v>45316.62394675926</v>
      </c>
      <c r="C156" s="95">
        <v>51</v>
      </c>
      <c r="D156" s="96">
        <v>43.69</v>
      </c>
      <c r="E156" s="96">
        <v>2228.19</v>
      </c>
      <c r="F156" s="97" t="s">
        <v>27</v>
      </c>
    </row>
    <row r="157" spans="1:6" ht="12.75" customHeight="1">
      <c r="A157" s="93">
        <v>45316</v>
      </c>
      <c r="B157" s="94">
        <v>45316.62394675926</v>
      </c>
      <c r="C157" s="95">
        <v>68</v>
      </c>
      <c r="D157" s="96">
        <v>43.69</v>
      </c>
      <c r="E157" s="96">
        <v>2970.92</v>
      </c>
      <c r="F157" s="97" t="s">
        <v>27</v>
      </c>
    </row>
    <row r="158" spans="1:6" ht="12.75" customHeight="1">
      <c r="A158" s="93">
        <v>45316</v>
      </c>
      <c r="B158" s="94">
        <v>45316.625601851854</v>
      </c>
      <c r="C158" s="95">
        <v>120</v>
      </c>
      <c r="D158" s="96">
        <v>43.68</v>
      </c>
      <c r="E158" s="96">
        <v>5241.6000000000004</v>
      </c>
      <c r="F158" s="97" t="s">
        <v>27</v>
      </c>
    </row>
    <row r="159" spans="1:6" ht="12.75" customHeight="1">
      <c r="A159" s="93">
        <v>45316</v>
      </c>
      <c r="B159" s="94">
        <v>45316.627280092594</v>
      </c>
      <c r="C159" s="95">
        <v>137</v>
      </c>
      <c r="D159" s="96">
        <v>43.69</v>
      </c>
      <c r="E159" s="96">
        <v>5985.53</v>
      </c>
      <c r="F159" s="97" t="s">
        <v>27</v>
      </c>
    </row>
    <row r="160" spans="1:6" ht="12.75" customHeight="1">
      <c r="A160" s="93">
        <v>45316</v>
      </c>
      <c r="B160" s="94">
        <v>45316.628379629627</v>
      </c>
      <c r="C160" s="95">
        <v>265</v>
      </c>
      <c r="D160" s="96">
        <v>43.7</v>
      </c>
      <c r="E160" s="96">
        <v>11580.5</v>
      </c>
      <c r="F160" s="97" t="s">
        <v>27</v>
      </c>
    </row>
    <row r="161" spans="1:6" ht="12.75" customHeight="1">
      <c r="A161" s="93">
        <v>45316</v>
      </c>
      <c r="B161" s="94">
        <v>45316.631793981483</v>
      </c>
      <c r="C161" s="95">
        <v>256</v>
      </c>
      <c r="D161" s="96">
        <v>43.7</v>
      </c>
      <c r="E161" s="96">
        <v>11187.2</v>
      </c>
      <c r="F161" s="97" t="s">
        <v>27</v>
      </c>
    </row>
    <row r="162" spans="1:6" ht="12.75" customHeight="1">
      <c r="A162" s="93">
        <v>45316</v>
      </c>
      <c r="B162" s="94">
        <v>45316.632696759261</v>
      </c>
      <c r="C162" s="95">
        <v>39</v>
      </c>
      <c r="D162" s="96">
        <v>43.71</v>
      </c>
      <c r="E162" s="96">
        <v>1704.69</v>
      </c>
      <c r="F162" s="97" t="s">
        <v>27</v>
      </c>
    </row>
    <row r="163" spans="1:6" ht="12.75" customHeight="1">
      <c r="A163" s="93">
        <v>45316</v>
      </c>
      <c r="B163" s="94">
        <v>45316.635243055556</v>
      </c>
      <c r="C163" s="95">
        <v>308</v>
      </c>
      <c r="D163" s="96">
        <v>43.74</v>
      </c>
      <c r="E163" s="96">
        <v>13471.92</v>
      </c>
      <c r="F163" s="97" t="s">
        <v>27</v>
      </c>
    </row>
    <row r="164" spans="1:6" ht="12.75" customHeight="1">
      <c r="A164" s="93">
        <v>45316</v>
      </c>
      <c r="B164" s="94">
        <v>45316.635254629633</v>
      </c>
      <c r="C164" s="95">
        <v>238</v>
      </c>
      <c r="D164" s="96">
        <v>43.74</v>
      </c>
      <c r="E164" s="96">
        <v>10410.120000000001</v>
      </c>
      <c r="F164" s="97" t="s">
        <v>27</v>
      </c>
    </row>
    <row r="165" spans="1:6" ht="12.75" customHeight="1">
      <c r="A165" s="93">
        <v>45316</v>
      </c>
      <c r="B165" s="94">
        <v>45316.635474537034</v>
      </c>
      <c r="C165" s="95">
        <v>2</v>
      </c>
      <c r="D165" s="96">
        <v>43.73</v>
      </c>
      <c r="E165" s="96">
        <v>87.46</v>
      </c>
      <c r="F165" s="97" t="s">
        <v>27</v>
      </c>
    </row>
    <row r="166" spans="1:6" ht="12.75" customHeight="1">
      <c r="A166" s="93">
        <v>45316</v>
      </c>
      <c r="B166" s="94">
        <v>45316.635474537034</v>
      </c>
      <c r="C166" s="95">
        <v>108</v>
      </c>
      <c r="D166" s="96">
        <v>43.73</v>
      </c>
      <c r="E166" s="96">
        <v>4722.8399999999992</v>
      </c>
      <c r="F166" s="97" t="s">
        <v>27</v>
      </c>
    </row>
    <row r="167" spans="1:6" ht="12.75" customHeight="1">
      <c r="A167" s="93">
        <v>45316</v>
      </c>
      <c r="B167" s="94">
        <v>45316.637326388889</v>
      </c>
      <c r="C167" s="95">
        <v>196</v>
      </c>
      <c r="D167" s="96">
        <v>43.73</v>
      </c>
      <c r="E167" s="96">
        <v>8571.08</v>
      </c>
      <c r="F167" s="97" t="s">
        <v>27</v>
      </c>
    </row>
    <row r="168" spans="1:6" ht="12.75" customHeight="1">
      <c r="A168" s="93">
        <v>45316</v>
      </c>
      <c r="B168" s="94">
        <v>45316.638020833336</v>
      </c>
      <c r="C168" s="95">
        <v>98</v>
      </c>
      <c r="D168" s="96">
        <v>43.71</v>
      </c>
      <c r="E168" s="96">
        <v>4283.58</v>
      </c>
      <c r="F168" s="97" t="s">
        <v>27</v>
      </c>
    </row>
    <row r="169" spans="1:6" ht="12.75" customHeight="1">
      <c r="A169" s="93">
        <v>45316</v>
      </c>
      <c r="B169" s="94">
        <v>45316.638020833336</v>
      </c>
      <c r="C169" s="95">
        <v>101</v>
      </c>
      <c r="D169" s="96">
        <v>43.71</v>
      </c>
      <c r="E169" s="96">
        <v>4414.71</v>
      </c>
      <c r="F169" s="97" t="s">
        <v>27</v>
      </c>
    </row>
    <row r="170" spans="1:6" ht="12.75" customHeight="1">
      <c r="A170" s="93">
        <v>45316</v>
      </c>
      <c r="B170" s="94">
        <v>45316.641435185185</v>
      </c>
      <c r="C170" s="95">
        <v>262</v>
      </c>
      <c r="D170" s="96">
        <v>43.71</v>
      </c>
      <c r="E170" s="96">
        <v>11452.02</v>
      </c>
      <c r="F170" s="97" t="s">
        <v>27</v>
      </c>
    </row>
    <row r="171" spans="1:6" ht="12.75" customHeight="1">
      <c r="A171" s="93">
        <v>45316</v>
      </c>
      <c r="B171" s="94">
        <v>45316.641435185185</v>
      </c>
      <c r="C171" s="95">
        <v>78</v>
      </c>
      <c r="D171" s="96">
        <v>43.71</v>
      </c>
      <c r="E171" s="96">
        <v>3409.38</v>
      </c>
      <c r="F171" s="97" t="s">
        <v>27</v>
      </c>
    </row>
    <row r="172" spans="1:6" ht="12.75" customHeight="1">
      <c r="A172" s="93">
        <v>45316</v>
      </c>
      <c r="B172" s="94">
        <v>45316.641435185185</v>
      </c>
      <c r="C172" s="95">
        <v>12</v>
      </c>
      <c r="D172" s="96">
        <v>43.71</v>
      </c>
      <c r="E172" s="96">
        <v>524.52</v>
      </c>
      <c r="F172" s="97" t="s">
        <v>27</v>
      </c>
    </row>
    <row r="173" spans="1:6" ht="12.75" customHeight="1">
      <c r="A173" s="93">
        <v>45316</v>
      </c>
      <c r="B173" s="94">
        <v>45316.641435185185</v>
      </c>
      <c r="C173" s="95">
        <v>147</v>
      </c>
      <c r="D173" s="96">
        <v>43.71</v>
      </c>
      <c r="E173" s="96">
        <v>6425.37</v>
      </c>
      <c r="F173" s="97" t="s">
        <v>27</v>
      </c>
    </row>
    <row r="174" spans="1:6" ht="12.75" customHeight="1">
      <c r="A174" s="93">
        <v>45316</v>
      </c>
      <c r="B174" s="94">
        <v>45316.643611111111</v>
      </c>
      <c r="C174" s="95">
        <v>213</v>
      </c>
      <c r="D174" s="96">
        <v>43.69</v>
      </c>
      <c r="E174" s="96">
        <v>9305.9699999999993</v>
      </c>
      <c r="F174" s="97" t="s">
        <v>27</v>
      </c>
    </row>
    <row r="175" spans="1:6" ht="12.75" customHeight="1">
      <c r="A175" s="93">
        <v>45316</v>
      </c>
      <c r="B175" s="94">
        <v>45316.644837962966</v>
      </c>
      <c r="C175" s="95">
        <v>17</v>
      </c>
      <c r="D175" s="96">
        <v>43.69</v>
      </c>
      <c r="E175" s="96">
        <v>742.73</v>
      </c>
      <c r="F175" s="97" t="s">
        <v>27</v>
      </c>
    </row>
    <row r="176" spans="1:6" ht="12.75" customHeight="1">
      <c r="A176" s="93">
        <v>45316</v>
      </c>
      <c r="B176" s="94">
        <v>45316.644837962966</v>
      </c>
      <c r="C176" s="95">
        <v>145</v>
      </c>
      <c r="D176" s="96">
        <v>43.69</v>
      </c>
      <c r="E176" s="96">
        <v>6335.0499999999993</v>
      </c>
      <c r="F176" s="97" t="s">
        <v>27</v>
      </c>
    </row>
    <row r="177" spans="1:6" ht="12.75" customHeight="1">
      <c r="A177" s="93">
        <v>45316</v>
      </c>
      <c r="B177" s="94">
        <v>45316.645613425928</v>
      </c>
      <c r="C177" s="95">
        <v>32</v>
      </c>
      <c r="D177" s="96">
        <v>43.68</v>
      </c>
      <c r="E177" s="96">
        <v>1397.76</v>
      </c>
      <c r="F177" s="97" t="s">
        <v>27</v>
      </c>
    </row>
    <row r="178" spans="1:6" ht="12.75" customHeight="1">
      <c r="A178" s="93">
        <v>45316</v>
      </c>
      <c r="B178" s="94">
        <v>45316.645613425928</v>
      </c>
      <c r="C178" s="95">
        <v>76</v>
      </c>
      <c r="D178" s="96">
        <v>43.68</v>
      </c>
      <c r="E178" s="96">
        <v>3319.68</v>
      </c>
      <c r="F178" s="97" t="s">
        <v>27</v>
      </c>
    </row>
    <row r="179" spans="1:6" ht="12.75" customHeight="1">
      <c r="A179" s="93">
        <v>45316</v>
      </c>
      <c r="B179" s="94">
        <v>45316.646296296298</v>
      </c>
      <c r="C179" s="95">
        <v>102</v>
      </c>
      <c r="D179" s="96">
        <v>43.67</v>
      </c>
      <c r="E179" s="96">
        <v>4454.34</v>
      </c>
      <c r="F179" s="97" t="s">
        <v>27</v>
      </c>
    </row>
    <row r="180" spans="1:6" ht="12.75" customHeight="1">
      <c r="A180" s="93">
        <v>45316</v>
      </c>
      <c r="B180" s="94">
        <v>45316.647418981483</v>
      </c>
      <c r="C180" s="95">
        <v>210</v>
      </c>
      <c r="D180" s="96">
        <v>43.71</v>
      </c>
      <c r="E180" s="96">
        <v>9179.1</v>
      </c>
      <c r="F180" s="97" t="s">
        <v>27</v>
      </c>
    </row>
    <row r="181" spans="1:6" ht="12.75" customHeight="1">
      <c r="A181" s="93">
        <v>45316</v>
      </c>
      <c r="B181" s="94">
        <v>45316.648796296293</v>
      </c>
      <c r="C181" s="95">
        <v>48</v>
      </c>
      <c r="D181" s="96">
        <v>43.7</v>
      </c>
      <c r="E181" s="96">
        <v>2097.6000000000004</v>
      </c>
      <c r="F181" s="97" t="s">
        <v>27</v>
      </c>
    </row>
    <row r="182" spans="1:6" ht="12.75" customHeight="1">
      <c r="A182" s="93">
        <v>45316</v>
      </c>
      <c r="B182" s="94">
        <v>45316.648796296293</v>
      </c>
      <c r="C182" s="95">
        <v>130</v>
      </c>
      <c r="D182" s="96">
        <v>43.7</v>
      </c>
      <c r="E182" s="96">
        <v>5681</v>
      </c>
      <c r="F182" s="97" t="s">
        <v>27</v>
      </c>
    </row>
    <row r="183" spans="1:6" ht="12.75" customHeight="1">
      <c r="A183" s="93">
        <v>45316</v>
      </c>
      <c r="B183" s="94">
        <v>45316.648576388892</v>
      </c>
      <c r="C183" s="95">
        <v>50</v>
      </c>
      <c r="D183" s="96">
        <v>43.7</v>
      </c>
      <c r="E183" s="96">
        <v>2185</v>
      </c>
      <c r="F183" s="97" t="s">
        <v>27</v>
      </c>
    </row>
    <row r="184" spans="1:6" ht="12.75" customHeight="1">
      <c r="A184" s="93">
        <v>45316</v>
      </c>
      <c r="B184" s="94">
        <v>45316.648969907408</v>
      </c>
      <c r="C184" s="95">
        <v>181</v>
      </c>
      <c r="D184" s="96">
        <v>43.69</v>
      </c>
      <c r="E184" s="96">
        <v>7907.8899999999994</v>
      </c>
      <c r="F184" s="97" t="s">
        <v>27</v>
      </c>
    </row>
    <row r="185" spans="1:6" ht="12.75" customHeight="1">
      <c r="A185" s="93">
        <v>45316</v>
      </c>
      <c r="B185" s="94">
        <v>45316.649328703701</v>
      </c>
      <c r="C185" s="95">
        <v>118</v>
      </c>
      <c r="D185" s="96">
        <v>43.67</v>
      </c>
      <c r="E185" s="96">
        <v>5153.0600000000004</v>
      </c>
      <c r="F185" s="97" t="s">
        <v>27</v>
      </c>
    </row>
    <row r="186" spans="1:6" ht="12.75" customHeight="1">
      <c r="A186" s="93">
        <v>45316</v>
      </c>
      <c r="B186" s="94">
        <v>45316.650601851848</v>
      </c>
      <c r="C186" s="95">
        <v>158</v>
      </c>
      <c r="D186" s="96">
        <v>43.64</v>
      </c>
      <c r="E186" s="96">
        <v>6895.12</v>
      </c>
      <c r="F186" s="97" t="s">
        <v>27</v>
      </c>
    </row>
    <row r="187" spans="1:6" ht="12.75" customHeight="1">
      <c r="A187" s="93">
        <v>45316</v>
      </c>
      <c r="B187" s="94">
        <v>45316.651134259257</v>
      </c>
      <c r="C187" s="95">
        <v>222</v>
      </c>
      <c r="D187" s="96">
        <v>43.64</v>
      </c>
      <c r="E187" s="96">
        <v>9688.08</v>
      </c>
      <c r="F187" s="97" t="s">
        <v>27</v>
      </c>
    </row>
    <row r="188" spans="1:6" ht="12.75" customHeight="1">
      <c r="A188" s="93">
        <v>45316</v>
      </c>
      <c r="B188" s="94">
        <v>45316.65185185185</v>
      </c>
      <c r="C188" s="95">
        <v>144</v>
      </c>
      <c r="D188" s="96">
        <v>43.62</v>
      </c>
      <c r="E188" s="96">
        <v>6281.28</v>
      </c>
      <c r="F188" s="97" t="s">
        <v>27</v>
      </c>
    </row>
    <row r="189" spans="1:6" ht="12.75" customHeight="1">
      <c r="A189" s="93">
        <v>45316</v>
      </c>
      <c r="B189" s="94">
        <v>45316.652592592596</v>
      </c>
      <c r="C189" s="95">
        <v>160</v>
      </c>
      <c r="D189" s="96">
        <v>43.62</v>
      </c>
      <c r="E189" s="96">
        <v>6979.2</v>
      </c>
      <c r="F189" s="97" t="s">
        <v>27</v>
      </c>
    </row>
    <row r="190" spans="1:6" ht="12.75" customHeight="1">
      <c r="A190" s="93">
        <v>45316</v>
      </c>
      <c r="B190" s="94">
        <v>45316.654062499998</v>
      </c>
      <c r="C190" s="95">
        <v>203</v>
      </c>
      <c r="D190" s="96">
        <v>43.67</v>
      </c>
      <c r="E190" s="96">
        <v>8865.01</v>
      </c>
      <c r="F190" s="97" t="s">
        <v>27</v>
      </c>
    </row>
    <row r="191" spans="1:6" ht="12.75" customHeight="1">
      <c r="A191" s="93">
        <v>45316</v>
      </c>
      <c r="B191" s="94">
        <v>45316.654270833336</v>
      </c>
      <c r="C191" s="95">
        <v>139</v>
      </c>
      <c r="D191" s="96">
        <v>43.67</v>
      </c>
      <c r="E191" s="96">
        <v>6070.13</v>
      </c>
      <c r="F191" s="97" t="s">
        <v>27</v>
      </c>
    </row>
    <row r="192" spans="1:6" ht="12.75" customHeight="1">
      <c r="A192" s="93">
        <v>45316</v>
      </c>
      <c r="B192" s="94">
        <v>45316.654594907406</v>
      </c>
      <c r="C192" s="95">
        <v>126</v>
      </c>
      <c r="D192" s="96">
        <v>43.67</v>
      </c>
      <c r="E192" s="96">
        <v>5502.42</v>
      </c>
      <c r="F192" s="97" t="s">
        <v>27</v>
      </c>
    </row>
    <row r="193" spans="1:6" ht="12.75" customHeight="1">
      <c r="A193" s="93">
        <v>45316</v>
      </c>
      <c r="B193" s="94">
        <v>45316.655682870369</v>
      </c>
      <c r="C193" s="95">
        <v>102</v>
      </c>
      <c r="D193" s="96">
        <v>43.64</v>
      </c>
      <c r="E193" s="96">
        <v>4451.28</v>
      </c>
      <c r="F193" s="97" t="s">
        <v>27</v>
      </c>
    </row>
    <row r="194" spans="1:6" ht="12.75" customHeight="1">
      <c r="A194" s="93">
        <v>45316</v>
      </c>
      <c r="B194" s="94">
        <v>45316.655682870369</v>
      </c>
      <c r="C194" s="95">
        <v>139</v>
      </c>
      <c r="D194" s="96">
        <v>43.64</v>
      </c>
      <c r="E194" s="96">
        <v>6065.96</v>
      </c>
      <c r="F194" s="97" t="s">
        <v>27</v>
      </c>
    </row>
    <row r="195" spans="1:6" ht="12.75" customHeight="1">
      <c r="A195" s="93">
        <v>45316</v>
      </c>
      <c r="B195" s="94">
        <v>45316.656481481485</v>
      </c>
      <c r="C195" s="95">
        <v>97</v>
      </c>
      <c r="D195" s="96">
        <v>43.63</v>
      </c>
      <c r="E195" s="96">
        <v>4232.1100000000006</v>
      </c>
      <c r="F195" s="97" t="s">
        <v>27</v>
      </c>
    </row>
    <row r="196" spans="1:6" ht="12.75" customHeight="1">
      <c r="A196" s="93">
        <v>45316</v>
      </c>
      <c r="B196" s="94">
        <v>45316.656481481485</v>
      </c>
      <c r="C196" s="95">
        <v>135</v>
      </c>
      <c r="D196" s="96">
        <v>43.63</v>
      </c>
      <c r="E196" s="96">
        <v>5890.05</v>
      </c>
      <c r="F196" s="97" t="s">
        <v>27</v>
      </c>
    </row>
    <row r="197" spans="1:6" ht="12.75" customHeight="1">
      <c r="A197" s="93">
        <v>45316</v>
      </c>
      <c r="B197" s="94">
        <v>45316.65828703704</v>
      </c>
      <c r="C197" s="95">
        <v>28</v>
      </c>
      <c r="D197" s="96">
        <v>43.63</v>
      </c>
      <c r="E197" s="96">
        <v>1221.6400000000001</v>
      </c>
      <c r="F197" s="97" t="s">
        <v>27</v>
      </c>
    </row>
    <row r="198" spans="1:6" ht="12.75" customHeight="1">
      <c r="A198" s="93">
        <v>45316</v>
      </c>
      <c r="B198" s="94">
        <v>45316.658368055556</v>
      </c>
      <c r="C198" s="95">
        <v>135</v>
      </c>
      <c r="D198" s="96">
        <v>43.63</v>
      </c>
      <c r="E198" s="96">
        <v>5890.05</v>
      </c>
      <c r="F198" s="97" t="s">
        <v>27</v>
      </c>
    </row>
    <row r="199" spans="1:6" ht="12.75" customHeight="1">
      <c r="A199" s="93">
        <v>45316</v>
      </c>
      <c r="B199" s="94">
        <v>45316.658368055556</v>
      </c>
      <c r="C199" s="95">
        <v>33</v>
      </c>
      <c r="D199" s="96">
        <v>43.63</v>
      </c>
      <c r="E199" s="96">
        <v>1439.7900000000002</v>
      </c>
      <c r="F199" s="97" t="s">
        <v>27</v>
      </c>
    </row>
    <row r="200" spans="1:6" ht="12.75" customHeight="1">
      <c r="A200" s="93">
        <v>45316</v>
      </c>
      <c r="B200" s="94">
        <v>45316.659594907411</v>
      </c>
      <c r="C200" s="95">
        <v>126</v>
      </c>
      <c r="D200" s="96">
        <v>43.62</v>
      </c>
      <c r="E200" s="96">
        <v>5496.12</v>
      </c>
      <c r="F200" s="97" t="s">
        <v>27</v>
      </c>
    </row>
    <row r="201" spans="1:6" ht="12.75" customHeight="1">
      <c r="A201" s="93">
        <v>45316</v>
      </c>
      <c r="B201" s="94">
        <v>45316.663159722222</v>
      </c>
      <c r="C201" s="95">
        <v>297</v>
      </c>
      <c r="D201" s="96">
        <v>43.68</v>
      </c>
      <c r="E201" s="96">
        <v>12972.96</v>
      </c>
      <c r="F201" s="97" t="s">
        <v>27</v>
      </c>
    </row>
    <row r="202" spans="1:6" ht="12.75" customHeight="1">
      <c r="A202" s="93">
        <v>45316</v>
      </c>
      <c r="B202" s="94">
        <v>45316.663587962961</v>
      </c>
      <c r="C202" s="95">
        <v>167</v>
      </c>
      <c r="D202" s="96">
        <v>43.68</v>
      </c>
      <c r="E202" s="96">
        <v>7294.56</v>
      </c>
      <c r="F202" s="97" t="s">
        <v>27</v>
      </c>
    </row>
    <row r="203" spans="1:6" ht="12.75" customHeight="1">
      <c r="A203" s="93">
        <v>45316</v>
      </c>
      <c r="B203" s="94">
        <v>45316.663634259261</v>
      </c>
      <c r="C203" s="95">
        <v>104</v>
      </c>
      <c r="D203" s="96">
        <v>43.68</v>
      </c>
      <c r="E203" s="96">
        <v>4542.72</v>
      </c>
      <c r="F203" s="97" t="s">
        <v>27</v>
      </c>
    </row>
    <row r="204" spans="1:6" ht="12.75" customHeight="1">
      <c r="A204" s="93">
        <v>45316</v>
      </c>
      <c r="B204" s="94">
        <v>45316.665254629632</v>
      </c>
      <c r="C204" s="95">
        <v>54</v>
      </c>
      <c r="D204" s="96">
        <v>43.68</v>
      </c>
      <c r="E204" s="96">
        <v>2358.7199999999998</v>
      </c>
      <c r="F204" s="97" t="s">
        <v>27</v>
      </c>
    </row>
    <row r="205" spans="1:6" ht="12.75" customHeight="1">
      <c r="A205" s="93">
        <v>45316</v>
      </c>
      <c r="B205" s="94">
        <v>45316.665254629632</v>
      </c>
      <c r="C205" s="95">
        <v>48</v>
      </c>
      <c r="D205" s="96">
        <v>43.68</v>
      </c>
      <c r="E205" s="96">
        <v>2096.64</v>
      </c>
      <c r="F205" s="97" t="s">
        <v>27</v>
      </c>
    </row>
    <row r="206" spans="1:6" ht="12.75" customHeight="1">
      <c r="A206" s="93">
        <v>45316</v>
      </c>
      <c r="B206" s="94">
        <v>45316.666365740741</v>
      </c>
      <c r="C206" s="95">
        <v>112</v>
      </c>
      <c r="D206" s="96">
        <v>43.68</v>
      </c>
      <c r="E206" s="96">
        <v>4892.16</v>
      </c>
      <c r="F206" s="97" t="s">
        <v>27</v>
      </c>
    </row>
    <row r="207" spans="1:6" ht="12.75" customHeight="1">
      <c r="A207" s="93">
        <v>45316</v>
      </c>
      <c r="B207" s="94">
        <v>45316.667118055557</v>
      </c>
      <c r="C207" s="95">
        <v>73</v>
      </c>
      <c r="D207" s="96">
        <v>43.69</v>
      </c>
      <c r="E207" s="96">
        <v>3189.37</v>
      </c>
      <c r="F207" s="97" t="s">
        <v>27</v>
      </c>
    </row>
    <row r="208" spans="1:6" ht="12.75" customHeight="1">
      <c r="A208" s="93">
        <v>45316</v>
      </c>
      <c r="B208" s="94">
        <v>45316.667118055557</v>
      </c>
      <c r="C208" s="95">
        <v>143</v>
      </c>
      <c r="D208" s="96">
        <v>43.69</v>
      </c>
      <c r="E208" s="96">
        <v>6247.67</v>
      </c>
      <c r="F208" s="97" t="s">
        <v>27</v>
      </c>
    </row>
    <row r="209" spans="1:6" ht="12.75" customHeight="1">
      <c r="A209" s="93">
        <v>45316</v>
      </c>
      <c r="B209" s="94">
        <v>45316.667094907411</v>
      </c>
      <c r="C209" s="95">
        <v>35</v>
      </c>
      <c r="D209" s="96">
        <v>43.7</v>
      </c>
      <c r="E209" s="96">
        <v>1529.5</v>
      </c>
      <c r="F209" s="97" t="s">
        <v>27</v>
      </c>
    </row>
    <row r="210" spans="1:6" ht="12.75" customHeight="1">
      <c r="A210" s="93">
        <v>45316</v>
      </c>
      <c r="B210" s="94">
        <v>45316.667118055557</v>
      </c>
      <c r="C210" s="95">
        <v>110</v>
      </c>
      <c r="D210" s="96">
        <v>43.69</v>
      </c>
      <c r="E210" s="96">
        <v>4805.8999999999996</v>
      </c>
      <c r="F210" s="97" t="s">
        <v>27</v>
      </c>
    </row>
    <row r="211" spans="1:6" ht="12.75" customHeight="1">
      <c r="A211" s="93">
        <v>45316</v>
      </c>
      <c r="B211" s="94">
        <v>45316.667118055557</v>
      </c>
      <c r="C211" s="95">
        <v>140</v>
      </c>
      <c r="D211" s="96">
        <v>43.69</v>
      </c>
      <c r="E211" s="96">
        <v>6116.5999999999995</v>
      </c>
      <c r="F211" s="97" t="s">
        <v>27</v>
      </c>
    </row>
    <row r="212" spans="1:6" ht="12.75" customHeight="1">
      <c r="A212" s="93">
        <v>45316</v>
      </c>
      <c r="B212" s="94">
        <v>45316.667118055557</v>
      </c>
      <c r="C212" s="95">
        <v>115</v>
      </c>
      <c r="D212" s="96">
        <v>43.69</v>
      </c>
      <c r="E212" s="96">
        <v>5024.3499999999995</v>
      </c>
      <c r="F212" s="97" t="s">
        <v>27</v>
      </c>
    </row>
    <row r="213" spans="1:6" ht="12.75" customHeight="1">
      <c r="A213" s="93">
        <v>45316</v>
      </c>
      <c r="B213" s="94">
        <v>45316.667164351849</v>
      </c>
      <c r="C213" s="95">
        <v>130</v>
      </c>
      <c r="D213" s="96">
        <v>43.68</v>
      </c>
      <c r="E213" s="96">
        <v>5678.4</v>
      </c>
      <c r="F213" s="97" t="s">
        <v>27</v>
      </c>
    </row>
    <row r="214" spans="1:6" ht="12.75" customHeight="1">
      <c r="A214" s="93">
        <v>45316</v>
      </c>
      <c r="B214" s="94">
        <v>45316.667164351849</v>
      </c>
      <c r="C214" s="95">
        <v>28</v>
      </c>
      <c r="D214" s="96">
        <v>43.68</v>
      </c>
      <c r="E214" s="96">
        <v>1223.04</v>
      </c>
      <c r="F214" s="97" t="s">
        <v>27</v>
      </c>
    </row>
    <row r="215" spans="1:6" ht="12.75" customHeight="1">
      <c r="A215" s="93">
        <v>45316</v>
      </c>
      <c r="B215" s="94">
        <v>45316.667256944442</v>
      </c>
      <c r="C215" s="95">
        <v>105</v>
      </c>
      <c r="D215" s="96">
        <v>43.67</v>
      </c>
      <c r="E215" s="96">
        <v>4585.3500000000004</v>
      </c>
      <c r="F215" s="97" t="s">
        <v>27</v>
      </c>
    </row>
    <row r="216" spans="1:6" ht="12.75" customHeight="1">
      <c r="A216" s="93">
        <v>45316</v>
      </c>
      <c r="B216" s="94">
        <v>45316.668599537035</v>
      </c>
      <c r="C216" s="95">
        <v>72</v>
      </c>
      <c r="D216" s="96">
        <v>43.62</v>
      </c>
      <c r="E216" s="96">
        <v>3140.64</v>
      </c>
      <c r="F216" s="97" t="s">
        <v>27</v>
      </c>
    </row>
    <row r="217" spans="1:6" ht="12.75" customHeight="1">
      <c r="A217" s="93">
        <v>45316</v>
      </c>
      <c r="B217" s="94">
        <v>45316.668599537035</v>
      </c>
      <c r="C217" s="95">
        <v>41</v>
      </c>
      <c r="D217" s="96">
        <v>43.62</v>
      </c>
      <c r="E217" s="96">
        <v>1788.4199999999998</v>
      </c>
      <c r="F217" s="97" t="s">
        <v>27</v>
      </c>
    </row>
    <row r="218" spans="1:6" ht="12.75" customHeight="1">
      <c r="A218" s="93">
        <v>45316</v>
      </c>
      <c r="B218" s="94">
        <v>45316.670555555553</v>
      </c>
      <c r="C218" s="95">
        <v>8</v>
      </c>
      <c r="D218" s="96">
        <v>43.64</v>
      </c>
      <c r="E218" s="96">
        <v>349.12</v>
      </c>
      <c r="F218" s="97" t="s">
        <v>27</v>
      </c>
    </row>
    <row r="219" spans="1:6" ht="12.75" customHeight="1">
      <c r="A219" s="93">
        <v>45316</v>
      </c>
      <c r="B219" s="94">
        <v>45316.670555555553</v>
      </c>
      <c r="C219" s="95">
        <v>232</v>
      </c>
      <c r="D219" s="96">
        <v>43.64</v>
      </c>
      <c r="E219" s="96">
        <v>10124.48</v>
      </c>
      <c r="F219" s="97" t="s">
        <v>27</v>
      </c>
    </row>
    <row r="220" spans="1:6" ht="12.75" customHeight="1">
      <c r="A220" s="93">
        <v>45316</v>
      </c>
      <c r="B220" s="94">
        <v>45316.670775462961</v>
      </c>
      <c r="C220" s="95">
        <v>109</v>
      </c>
      <c r="D220" s="96">
        <v>43.63</v>
      </c>
      <c r="E220" s="96">
        <v>4755.67</v>
      </c>
      <c r="F220" s="97" t="s">
        <v>27</v>
      </c>
    </row>
    <row r="221" spans="1:6" ht="12.75" customHeight="1">
      <c r="A221" s="93">
        <v>45316</v>
      </c>
      <c r="B221" s="94">
        <v>45316.671666666669</v>
      </c>
      <c r="C221" s="95">
        <v>147</v>
      </c>
      <c r="D221" s="96">
        <v>43.64</v>
      </c>
      <c r="E221" s="96">
        <v>6415.08</v>
      </c>
      <c r="F221" s="97" t="s">
        <v>27</v>
      </c>
    </row>
    <row r="222" spans="1:6" ht="12.75" customHeight="1">
      <c r="A222" s="93">
        <v>45316</v>
      </c>
      <c r="B222" s="94">
        <v>45316.672129629631</v>
      </c>
      <c r="C222" s="95">
        <v>113</v>
      </c>
      <c r="D222" s="96">
        <v>43.62</v>
      </c>
      <c r="E222" s="96">
        <v>4929.0599999999995</v>
      </c>
      <c r="F222" s="97" t="s">
        <v>27</v>
      </c>
    </row>
    <row r="223" spans="1:6" ht="12.75" customHeight="1">
      <c r="A223" s="93">
        <v>45316</v>
      </c>
      <c r="B223" s="94">
        <v>45316.672129629631</v>
      </c>
      <c r="C223" s="95">
        <v>10</v>
      </c>
      <c r="D223" s="96">
        <v>43.62</v>
      </c>
      <c r="E223" s="96">
        <v>436.2</v>
      </c>
      <c r="F223" s="97" t="s">
        <v>27</v>
      </c>
    </row>
    <row r="224" spans="1:6" ht="12.75" customHeight="1">
      <c r="A224" s="93">
        <v>45316</v>
      </c>
      <c r="B224" s="94">
        <v>45316.67287037037</v>
      </c>
      <c r="C224" s="95">
        <v>138</v>
      </c>
      <c r="D224" s="96">
        <v>43.62</v>
      </c>
      <c r="E224" s="96">
        <v>6019.5599999999995</v>
      </c>
      <c r="F224" s="97" t="s">
        <v>27</v>
      </c>
    </row>
    <row r="225" spans="1:6" ht="12.75" customHeight="1">
      <c r="A225" s="93">
        <v>45316</v>
      </c>
      <c r="B225" s="94">
        <v>45316.674212962964</v>
      </c>
      <c r="C225" s="95">
        <v>184</v>
      </c>
      <c r="D225" s="96">
        <v>43.61</v>
      </c>
      <c r="E225" s="96">
        <v>8024.24</v>
      </c>
      <c r="F225" s="97" t="s">
        <v>27</v>
      </c>
    </row>
    <row r="226" spans="1:6" ht="12.75" customHeight="1">
      <c r="A226" s="93">
        <v>45316</v>
      </c>
      <c r="B226" s="94">
        <v>45316.674953703703</v>
      </c>
      <c r="C226" s="95">
        <v>74</v>
      </c>
      <c r="D226" s="96">
        <v>43.59</v>
      </c>
      <c r="E226" s="96">
        <v>3225.6600000000003</v>
      </c>
      <c r="F226" s="97" t="s">
        <v>27</v>
      </c>
    </row>
    <row r="227" spans="1:6" ht="12.75" customHeight="1">
      <c r="A227" s="93">
        <v>45316</v>
      </c>
      <c r="B227" s="94">
        <v>45316.674953703703</v>
      </c>
      <c r="C227" s="95">
        <v>33</v>
      </c>
      <c r="D227" s="96">
        <v>43.59</v>
      </c>
      <c r="E227" s="96">
        <v>1438.47</v>
      </c>
      <c r="F227" s="97" t="s">
        <v>27</v>
      </c>
    </row>
    <row r="228" spans="1:6" ht="12.75" customHeight="1">
      <c r="A228" s="93">
        <v>45316</v>
      </c>
      <c r="B228" s="94">
        <v>45316.67528935185</v>
      </c>
      <c r="C228" s="95">
        <v>112</v>
      </c>
      <c r="D228" s="96">
        <v>43.61</v>
      </c>
      <c r="E228" s="96">
        <v>4884.32</v>
      </c>
      <c r="F228" s="97" t="s">
        <v>27</v>
      </c>
    </row>
    <row r="229" spans="1:6" ht="12.75" customHeight="1">
      <c r="A229" s="93">
        <v>45316</v>
      </c>
      <c r="B229" s="94">
        <v>45316.67528935185</v>
      </c>
      <c r="C229" s="95">
        <v>2</v>
      </c>
      <c r="D229" s="96">
        <v>43.61</v>
      </c>
      <c r="E229" s="96">
        <v>87.22</v>
      </c>
      <c r="F229" s="97" t="s">
        <v>27</v>
      </c>
    </row>
    <row r="230" spans="1:6" ht="12.75" customHeight="1">
      <c r="A230" s="93">
        <v>45316</v>
      </c>
      <c r="B230" s="94">
        <v>45316.676111111112</v>
      </c>
      <c r="C230" s="95">
        <v>103</v>
      </c>
      <c r="D230" s="96">
        <v>43.59</v>
      </c>
      <c r="E230" s="96">
        <v>4489.7700000000004</v>
      </c>
      <c r="F230" s="97" t="s">
        <v>27</v>
      </c>
    </row>
    <row r="231" spans="1:6" ht="12.75" customHeight="1">
      <c r="A231" s="93">
        <v>45316</v>
      </c>
      <c r="B231" s="94">
        <v>45316.676990740743</v>
      </c>
      <c r="C231" s="95">
        <v>109</v>
      </c>
      <c r="D231" s="96">
        <v>43.59</v>
      </c>
      <c r="E231" s="96">
        <v>4751.3100000000004</v>
      </c>
      <c r="F231" s="97" t="s">
        <v>27</v>
      </c>
    </row>
    <row r="232" spans="1:6" ht="12.75" customHeight="1">
      <c r="A232" s="93">
        <v>45316</v>
      </c>
      <c r="B232" s="94">
        <v>45316.677835648145</v>
      </c>
      <c r="C232" s="95">
        <v>231</v>
      </c>
      <c r="D232" s="96">
        <v>43.58</v>
      </c>
      <c r="E232" s="96">
        <v>10066.98</v>
      </c>
      <c r="F232" s="97" t="s">
        <v>27</v>
      </c>
    </row>
    <row r="233" spans="1:6" ht="12.75" customHeight="1">
      <c r="A233" s="93">
        <v>45316</v>
      </c>
      <c r="B233" s="94">
        <v>45316.679456018515</v>
      </c>
      <c r="C233" s="95">
        <v>202</v>
      </c>
      <c r="D233" s="96">
        <v>43.58</v>
      </c>
      <c r="E233" s="96">
        <v>8803.16</v>
      </c>
      <c r="F233" s="97" t="s">
        <v>27</v>
      </c>
    </row>
    <row r="234" spans="1:6" ht="12.75" customHeight="1">
      <c r="A234" s="93">
        <v>45316</v>
      </c>
      <c r="B234" s="94">
        <v>45316.680486111109</v>
      </c>
      <c r="C234" s="95">
        <v>145</v>
      </c>
      <c r="D234" s="96">
        <v>43.58</v>
      </c>
      <c r="E234" s="96">
        <v>6319.0999999999995</v>
      </c>
      <c r="F234" s="97" t="s">
        <v>27</v>
      </c>
    </row>
    <row r="235" spans="1:6">
      <c r="A235" s="93">
        <v>45316</v>
      </c>
      <c r="B235" s="94">
        <v>45316.681817129633</v>
      </c>
      <c r="C235" s="95">
        <v>162</v>
      </c>
      <c r="D235" s="96">
        <v>43.58</v>
      </c>
      <c r="E235" s="96">
        <v>7059.96</v>
      </c>
      <c r="F235" s="97" t="s">
        <v>27</v>
      </c>
    </row>
    <row r="236" spans="1:6">
      <c r="A236" s="93">
        <v>45316</v>
      </c>
      <c r="B236" s="94">
        <v>45316.681817129633</v>
      </c>
      <c r="C236" s="95">
        <v>99</v>
      </c>
      <c r="D236" s="96">
        <v>43.58</v>
      </c>
      <c r="E236" s="96">
        <v>4314.42</v>
      </c>
      <c r="F236" s="97" t="s">
        <v>27</v>
      </c>
    </row>
    <row r="237" spans="1:6">
      <c r="A237" s="93">
        <v>45316</v>
      </c>
      <c r="B237" s="94">
        <v>45316.683668981481</v>
      </c>
      <c r="C237" s="95">
        <v>26</v>
      </c>
      <c r="D237" s="96">
        <v>43.6</v>
      </c>
      <c r="E237" s="96">
        <v>1133.6000000000001</v>
      </c>
      <c r="F237" s="97" t="s">
        <v>27</v>
      </c>
    </row>
    <row r="238" spans="1:6">
      <c r="A238" s="93">
        <v>45316</v>
      </c>
      <c r="B238" s="94">
        <v>45316.683668981481</v>
      </c>
      <c r="C238" s="95">
        <v>7</v>
      </c>
      <c r="D238" s="96">
        <v>43.6</v>
      </c>
      <c r="E238" s="96">
        <v>305.2</v>
      </c>
      <c r="F238" s="97" t="s">
        <v>27</v>
      </c>
    </row>
    <row r="239" spans="1:6">
      <c r="A239" s="93">
        <v>45316</v>
      </c>
      <c r="B239" s="94">
        <v>45316.684282407405</v>
      </c>
      <c r="C239" s="95">
        <v>103</v>
      </c>
      <c r="D239" s="96">
        <v>43.6</v>
      </c>
      <c r="E239" s="96">
        <v>4490.8</v>
      </c>
      <c r="F239" s="97" t="s">
        <v>27</v>
      </c>
    </row>
    <row r="240" spans="1:6">
      <c r="A240" s="93">
        <v>45316</v>
      </c>
      <c r="B240" s="94">
        <v>45316.684687499997</v>
      </c>
      <c r="C240" s="95">
        <v>17</v>
      </c>
      <c r="D240" s="96">
        <v>43.61</v>
      </c>
      <c r="E240" s="96">
        <v>741.37</v>
      </c>
      <c r="F240" s="97" t="s">
        <v>27</v>
      </c>
    </row>
    <row r="241" spans="1:6">
      <c r="A241" s="93">
        <v>45316</v>
      </c>
      <c r="B241" s="94">
        <v>45316.684687499997</v>
      </c>
      <c r="C241" s="95">
        <v>63</v>
      </c>
      <c r="D241" s="96">
        <v>43.61</v>
      </c>
      <c r="E241" s="96">
        <v>2747.43</v>
      </c>
      <c r="F241" s="97" t="s">
        <v>27</v>
      </c>
    </row>
    <row r="242" spans="1:6">
      <c r="A242" s="93">
        <v>45316</v>
      </c>
      <c r="B242" s="94">
        <v>45316.684687499997</v>
      </c>
      <c r="C242" s="95">
        <v>40</v>
      </c>
      <c r="D242" s="96">
        <v>43.61</v>
      </c>
      <c r="E242" s="96">
        <v>1744.4</v>
      </c>
      <c r="F242" s="97" t="s">
        <v>27</v>
      </c>
    </row>
    <row r="243" spans="1:6">
      <c r="A243" s="93">
        <v>45316</v>
      </c>
      <c r="B243" s="94">
        <v>45316.685069444444</v>
      </c>
      <c r="C243" s="95">
        <v>141</v>
      </c>
      <c r="D243" s="96">
        <v>43.62</v>
      </c>
      <c r="E243" s="96">
        <v>6150.42</v>
      </c>
      <c r="F243" s="97" t="s">
        <v>27</v>
      </c>
    </row>
    <row r="244" spans="1:6">
      <c r="A244" s="93">
        <v>45316</v>
      </c>
      <c r="B244" s="94">
        <v>45316.685833333337</v>
      </c>
      <c r="C244" s="95">
        <v>182</v>
      </c>
      <c r="D244" s="96">
        <v>43.62</v>
      </c>
      <c r="E244" s="96">
        <v>7938.8399999999992</v>
      </c>
      <c r="F244" s="97" t="s">
        <v>27</v>
      </c>
    </row>
    <row r="245" spans="1:6">
      <c r="A245" s="93">
        <v>45316</v>
      </c>
      <c r="B245" s="94">
        <v>45316.686168981483</v>
      </c>
      <c r="C245" s="95">
        <v>114</v>
      </c>
      <c r="D245" s="96">
        <v>43.6</v>
      </c>
      <c r="E245" s="96">
        <v>4970.4000000000005</v>
      </c>
      <c r="F245" s="97" t="s">
        <v>27</v>
      </c>
    </row>
    <row r="246" spans="1:6">
      <c r="A246" s="93">
        <v>45316</v>
      </c>
      <c r="B246" s="94">
        <v>45316.687893518516</v>
      </c>
      <c r="C246" s="95">
        <v>68</v>
      </c>
      <c r="D246" s="96">
        <v>43.58</v>
      </c>
      <c r="E246" s="96">
        <v>2963.44</v>
      </c>
      <c r="F246" s="97" t="s">
        <v>27</v>
      </c>
    </row>
    <row r="247" spans="1:6">
      <c r="A247" s="93">
        <v>45316</v>
      </c>
      <c r="B247" s="94">
        <v>45316.687893518516</v>
      </c>
      <c r="C247" s="95">
        <v>167</v>
      </c>
      <c r="D247" s="96">
        <v>43.58</v>
      </c>
      <c r="E247" s="96">
        <v>7277.86</v>
      </c>
      <c r="F247" s="97" t="s">
        <v>27</v>
      </c>
    </row>
    <row r="248" spans="1:6">
      <c r="A248" s="93">
        <v>45316</v>
      </c>
      <c r="B248" s="94">
        <v>45316.687893518516</v>
      </c>
      <c r="C248" s="95">
        <v>4</v>
      </c>
      <c r="D248" s="96">
        <v>43.58</v>
      </c>
      <c r="E248" s="96">
        <v>174.32</v>
      </c>
      <c r="F248" s="97" t="s">
        <v>27</v>
      </c>
    </row>
    <row r="249" spans="1:6">
      <c r="A249" s="93">
        <v>45316</v>
      </c>
      <c r="B249" s="94">
        <v>45316.688333333332</v>
      </c>
      <c r="C249" s="95">
        <v>137</v>
      </c>
      <c r="D249" s="96">
        <v>43.57</v>
      </c>
      <c r="E249" s="96">
        <v>5969.09</v>
      </c>
      <c r="F249" s="97" t="s">
        <v>27</v>
      </c>
    </row>
    <row r="250" spans="1:6">
      <c r="A250" s="93">
        <v>45316</v>
      </c>
      <c r="B250" s="94">
        <v>45316.689409722225</v>
      </c>
      <c r="C250" s="95">
        <v>136</v>
      </c>
      <c r="D250" s="96">
        <v>43.53</v>
      </c>
      <c r="E250" s="96">
        <v>5920.08</v>
      </c>
      <c r="F250" s="97" t="s">
        <v>27</v>
      </c>
    </row>
    <row r="251" spans="1:6">
      <c r="A251" s="93">
        <v>45316</v>
      </c>
      <c r="B251" s="94">
        <v>45316.690300925926</v>
      </c>
      <c r="C251" s="95">
        <v>150</v>
      </c>
      <c r="D251" s="96">
        <v>43.48</v>
      </c>
      <c r="E251" s="96">
        <v>6521.9999999999991</v>
      </c>
      <c r="F251" s="97" t="s">
        <v>27</v>
      </c>
    </row>
    <row r="252" spans="1:6">
      <c r="A252" s="93">
        <v>45316</v>
      </c>
      <c r="B252" s="94">
        <v>45316.690300925926</v>
      </c>
      <c r="C252" s="95">
        <v>21</v>
      </c>
      <c r="D252" s="96">
        <v>43.48</v>
      </c>
      <c r="E252" s="96">
        <v>913.07999999999993</v>
      </c>
      <c r="F252" s="97" t="s">
        <v>27</v>
      </c>
    </row>
    <row r="253" spans="1:6">
      <c r="A253" s="93">
        <v>45316</v>
      </c>
      <c r="B253" s="94">
        <v>45316.690787037034</v>
      </c>
      <c r="C253" s="95">
        <v>102</v>
      </c>
      <c r="D253" s="96">
        <v>43.48</v>
      </c>
      <c r="E253" s="96">
        <v>4434.96</v>
      </c>
      <c r="F253" s="97" t="s">
        <v>27</v>
      </c>
    </row>
    <row r="254" spans="1:6">
      <c r="A254" s="93">
        <v>45316</v>
      </c>
      <c r="B254" s="94">
        <v>45316.691087962965</v>
      </c>
      <c r="C254" s="95">
        <v>10</v>
      </c>
      <c r="D254" s="96">
        <v>43.47</v>
      </c>
      <c r="E254" s="96">
        <v>434.7</v>
      </c>
      <c r="F254" s="97" t="s">
        <v>27</v>
      </c>
    </row>
    <row r="255" spans="1:6">
      <c r="A255" s="93">
        <v>45316</v>
      </c>
      <c r="B255" s="94">
        <v>45316.691087962965</v>
      </c>
      <c r="C255" s="95">
        <v>101</v>
      </c>
      <c r="D255" s="96">
        <v>43.47</v>
      </c>
      <c r="E255" s="96">
        <v>4390.47</v>
      </c>
      <c r="F255" s="97" t="s">
        <v>27</v>
      </c>
    </row>
    <row r="256" spans="1:6">
      <c r="A256" s="93">
        <v>45316</v>
      </c>
      <c r="B256" s="94">
        <v>45316.692025462966</v>
      </c>
      <c r="C256" s="95">
        <v>124</v>
      </c>
      <c r="D256" s="96">
        <v>43.44</v>
      </c>
      <c r="E256" s="96">
        <v>5386.5599999999995</v>
      </c>
      <c r="F256" s="97" t="s">
        <v>27</v>
      </c>
    </row>
    <row r="257" spans="1:6">
      <c r="A257" s="93">
        <v>45316</v>
      </c>
      <c r="B257" s="94">
        <v>45316.693240740744</v>
      </c>
      <c r="C257" s="95">
        <v>180</v>
      </c>
      <c r="D257" s="96">
        <v>43.47</v>
      </c>
      <c r="E257" s="96">
        <v>7824.5999999999995</v>
      </c>
      <c r="F257" s="97" t="s">
        <v>27</v>
      </c>
    </row>
    <row r="258" spans="1:6">
      <c r="A258" s="93">
        <v>45316</v>
      </c>
      <c r="B258" s="94">
        <v>45316.694571759261</v>
      </c>
      <c r="C258" s="95">
        <v>277</v>
      </c>
      <c r="D258" s="96">
        <v>43.45</v>
      </c>
      <c r="E258" s="96">
        <v>12035.650000000001</v>
      </c>
      <c r="F258" s="97" t="s">
        <v>27</v>
      </c>
    </row>
    <row r="259" spans="1:6">
      <c r="A259" s="93">
        <v>45316</v>
      </c>
      <c r="B259" s="94">
        <v>45316.695474537039</v>
      </c>
      <c r="C259" s="95">
        <v>19</v>
      </c>
      <c r="D259" s="96">
        <v>43.43</v>
      </c>
      <c r="E259" s="96">
        <v>825.17</v>
      </c>
      <c r="F259" s="97" t="s">
        <v>27</v>
      </c>
    </row>
    <row r="260" spans="1:6">
      <c r="A260" s="93">
        <v>45316</v>
      </c>
      <c r="B260" s="94">
        <v>45316.695474537039</v>
      </c>
      <c r="C260" s="95">
        <v>91</v>
      </c>
      <c r="D260" s="96">
        <v>43.43</v>
      </c>
      <c r="E260" s="96">
        <v>3952.13</v>
      </c>
      <c r="F260" s="97" t="s">
        <v>27</v>
      </c>
    </row>
    <row r="261" spans="1:6">
      <c r="A261" s="93">
        <v>45316</v>
      </c>
      <c r="B261" s="94">
        <v>45316.695717592593</v>
      </c>
      <c r="C261" s="95">
        <v>156</v>
      </c>
      <c r="D261" s="96">
        <v>43.42</v>
      </c>
      <c r="E261" s="96">
        <v>6773.52</v>
      </c>
      <c r="F261" s="97" t="s">
        <v>27</v>
      </c>
    </row>
    <row r="262" spans="1:6">
      <c r="A262" s="93">
        <v>45316</v>
      </c>
      <c r="B262" s="94">
        <v>45316.696770833332</v>
      </c>
      <c r="C262" s="95">
        <v>118</v>
      </c>
      <c r="D262" s="96">
        <v>43.41</v>
      </c>
      <c r="E262" s="96">
        <v>5122.3799999999992</v>
      </c>
      <c r="F262" s="97" t="s">
        <v>27</v>
      </c>
    </row>
    <row r="263" spans="1:6">
      <c r="A263" s="93">
        <v>45316</v>
      </c>
      <c r="B263" s="94">
        <v>45316.696770833332</v>
      </c>
      <c r="C263" s="95">
        <v>27</v>
      </c>
      <c r="D263" s="96">
        <v>43.41</v>
      </c>
      <c r="E263" s="96">
        <v>1172.07</v>
      </c>
      <c r="F263" s="97" t="s">
        <v>27</v>
      </c>
    </row>
    <row r="264" spans="1:6">
      <c r="A264" s="93">
        <v>45316</v>
      </c>
      <c r="B264" s="94">
        <v>45316.698680555557</v>
      </c>
      <c r="C264" s="95">
        <v>328</v>
      </c>
      <c r="D264" s="96">
        <v>43.43</v>
      </c>
      <c r="E264" s="96">
        <v>14245.039999999999</v>
      </c>
      <c r="F264" s="97" t="s">
        <v>27</v>
      </c>
    </row>
    <row r="265" spans="1:6">
      <c r="A265" s="93">
        <v>45316</v>
      </c>
      <c r="B265" s="94">
        <v>45316.700046296297</v>
      </c>
      <c r="C265" s="95">
        <v>311</v>
      </c>
      <c r="D265" s="96">
        <v>43.42</v>
      </c>
      <c r="E265" s="96">
        <v>13503.62</v>
      </c>
      <c r="F265" s="97" t="s">
        <v>27</v>
      </c>
    </row>
    <row r="266" spans="1:6">
      <c r="A266" s="93">
        <v>45316</v>
      </c>
      <c r="B266" s="94">
        <v>45316.700046296297</v>
      </c>
      <c r="C266" s="95">
        <v>45</v>
      </c>
      <c r="D266" s="96">
        <v>43.39</v>
      </c>
      <c r="E266" s="96">
        <v>1952.55</v>
      </c>
      <c r="F266" s="97" t="s">
        <v>27</v>
      </c>
    </row>
    <row r="267" spans="1:6">
      <c r="A267" s="93">
        <v>45316</v>
      </c>
      <c r="B267" s="94">
        <v>45316.700046296297</v>
      </c>
      <c r="C267" s="95">
        <v>114</v>
      </c>
      <c r="D267" s="96">
        <v>43.4</v>
      </c>
      <c r="E267" s="96">
        <v>4947.5999999999995</v>
      </c>
      <c r="F267" s="97" t="s">
        <v>27</v>
      </c>
    </row>
    <row r="268" spans="1:6">
      <c r="A268" s="93">
        <v>45316</v>
      </c>
      <c r="B268" s="94">
        <v>45316.701539351852</v>
      </c>
      <c r="C268" s="95">
        <v>128</v>
      </c>
      <c r="D268" s="96">
        <v>43.37</v>
      </c>
      <c r="E268" s="96">
        <v>5551.36</v>
      </c>
      <c r="F268" s="97" t="s">
        <v>27</v>
      </c>
    </row>
    <row r="269" spans="1:6">
      <c r="A269" s="93">
        <v>45316</v>
      </c>
      <c r="B269" s="94">
        <v>45316.701539351852</v>
      </c>
      <c r="C269" s="95">
        <v>34</v>
      </c>
      <c r="D269" s="96">
        <v>43.37</v>
      </c>
      <c r="E269" s="96">
        <v>1474.58</v>
      </c>
      <c r="F269" s="97" t="s">
        <v>27</v>
      </c>
    </row>
    <row r="270" spans="1:6">
      <c r="A270" s="93">
        <v>45316</v>
      </c>
      <c r="B270" s="94">
        <v>45316.701539351852</v>
      </c>
      <c r="C270" s="95">
        <v>36</v>
      </c>
      <c r="D270" s="96">
        <v>43.37</v>
      </c>
      <c r="E270" s="96">
        <v>1561.32</v>
      </c>
      <c r="F270" s="97" t="s">
        <v>27</v>
      </c>
    </row>
    <row r="271" spans="1:6">
      <c r="A271" s="93">
        <v>45316</v>
      </c>
      <c r="B271" s="94">
        <v>45316.702314814815</v>
      </c>
      <c r="C271" s="95">
        <v>129</v>
      </c>
      <c r="D271" s="96">
        <v>43.36</v>
      </c>
      <c r="E271" s="96">
        <v>5593.44</v>
      </c>
      <c r="F271" s="97" t="s">
        <v>27</v>
      </c>
    </row>
    <row r="272" spans="1:6">
      <c r="A272" s="93">
        <v>45316</v>
      </c>
      <c r="B272" s="94">
        <v>45316.702314814815</v>
      </c>
      <c r="C272" s="95">
        <v>61</v>
      </c>
      <c r="D272" s="96">
        <v>43.36</v>
      </c>
      <c r="E272" s="96">
        <v>2644.96</v>
      </c>
      <c r="F272" s="97" t="s">
        <v>27</v>
      </c>
    </row>
    <row r="273" spans="1:6">
      <c r="A273" s="93">
        <v>45316</v>
      </c>
      <c r="B273" s="94">
        <v>45316.703113425923</v>
      </c>
      <c r="C273" s="95">
        <v>150</v>
      </c>
      <c r="D273" s="96">
        <v>43.35</v>
      </c>
      <c r="E273" s="96">
        <v>6502.5</v>
      </c>
      <c r="F273" s="97" t="s">
        <v>27</v>
      </c>
    </row>
    <row r="274" spans="1:6">
      <c r="A274" s="93">
        <v>45316</v>
      </c>
      <c r="B274" s="94">
        <v>45316.703113425923</v>
      </c>
      <c r="C274" s="95">
        <v>45</v>
      </c>
      <c r="D274" s="96">
        <v>43.35</v>
      </c>
      <c r="E274" s="96">
        <v>1950.75</v>
      </c>
      <c r="F274" s="97" t="s">
        <v>27</v>
      </c>
    </row>
    <row r="275" spans="1:6">
      <c r="A275" s="93">
        <v>45316</v>
      </c>
      <c r="B275" s="94">
        <v>45316.703715277778</v>
      </c>
      <c r="C275" s="95">
        <v>35</v>
      </c>
      <c r="D275" s="96">
        <v>43.33</v>
      </c>
      <c r="E275" s="96">
        <v>1516.55</v>
      </c>
      <c r="F275" s="97" t="s">
        <v>27</v>
      </c>
    </row>
    <row r="276" spans="1:6">
      <c r="A276" s="93">
        <v>45316</v>
      </c>
      <c r="B276" s="94">
        <v>45316.703715277778</v>
      </c>
      <c r="C276" s="95">
        <v>75</v>
      </c>
      <c r="D276" s="96">
        <v>43.33</v>
      </c>
      <c r="E276" s="96">
        <v>3249.75</v>
      </c>
      <c r="F276" s="97" t="s">
        <v>27</v>
      </c>
    </row>
    <row r="277" spans="1:6">
      <c r="A277" s="93">
        <v>45316</v>
      </c>
      <c r="B277" s="94">
        <v>45316.704201388886</v>
      </c>
      <c r="C277" s="95">
        <v>102</v>
      </c>
      <c r="D277" s="96">
        <v>43.34</v>
      </c>
      <c r="E277" s="96">
        <v>4420.68</v>
      </c>
      <c r="F277" s="97" t="s">
        <v>27</v>
      </c>
    </row>
    <row r="278" spans="1:6">
      <c r="A278" s="93">
        <v>45316</v>
      </c>
      <c r="B278" s="94">
        <v>45316.705694444441</v>
      </c>
      <c r="C278" s="95">
        <v>150</v>
      </c>
      <c r="D278" s="96">
        <v>43.34</v>
      </c>
      <c r="E278" s="96">
        <v>6501.0000000000009</v>
      </c>
      <c r="F278" s="97" t="s">
        <v>27</v>
      </c>
    </row>
    <row r="279" spans="1:6">
      <c r="A279" s="93">
        <v>45316</v>
      </c>
      <c r="B279" s="94">
        <v>45316.705694444441</v>
      </c>
      <c r="C279" s="95">
        <v>125</v>
      </c>
      <c r="D279" s="96">
        <v>43.34</v>
      </c>
      <c r="E279" s="96">
        <v>5417.5</v>
      </c>
      <c r="F279" s="97" t="s">
        <v>27</v>
      </c>
    </row>
    <row r="280" spans="1:6">
      <c r="A280" s="93">
        <v>45316</v>
      </c>
      <c r="B280" s="94">
        <v>45316.707569444443</v>
      </c>
      <c r="C280" s="95">
        <v>363</v>
      </c>
      <c r="D280" s="96">
        <v>43.36</v>
      </c>
      <c r="E280" s="96">
        <v>15739.68</v>
      </c>
      <c r="F280" s="97" t="s">
        <v>27</v>
      </c>
    </row>
    <row r="281" spans="1:6">
      <c r="A281" s="93">
        <v>45316</v>
      </c>
      <c r="B281" s="94">
        <v>45316.708877314813</v>
      </c>
      <c r="C281" s="95">
        <v>235</v>
      </c>
      <c r="D281" s="96">
        <v>43.38</v>
      </c>
      <c r="E281" s="96">
        <v>10194.300000000001</v>
      </c>
      <c r="F281" s="97" t="s">
        <v>27</v>
      </c>
    </row>
    <row r="282" spans="1:6">
      <c r="A282" s="93">
        <v>45316</v>
      </c>
      <c r="B282" s="94">
        <v>45316.708877314813</v>
      </c>
      <c r="C282" s="95">
        <v>46</v>
      </c>
      <c r="D282" s="96">
        <v>43.38</v>
      </c>
      <c r="E282" s="96">
        <v>1995.48</v>
      </c>
      <c r="F282" s="97" t="s">
        <v>27</v>
      </c>
    </row>
    <row r="283" spans="1:6">
      <c r="A283" s="93">
        <v>45316</v>
      </c>
      <c r="B283" s="94">
        <v>45316.709155092591</v>
      </c>
      <c r="C283" s="95">
        <v>141</v>
      </c>
      <c r="D283" s="96">
        <v>43.37</v>
      </c>
      <c r="E283" s="96">
        <v>6115.17</v>
      </c>
      <c r="F283" s="97" t="s">
        <v>27</v>
      </c>
    </row>
    <row r="284" spans="1:6">
      <c r="A284" s="93">
        <v>45316</v>
      </c>
      <c r="B284" s="94">
        <v>45316.709155092591</v>
      </c>
      <c r="C284" s="95">
        <v>54</v>
      </c>
      <c r="D284" s="96">
        <v>43.37</v>
      </c>
      <c r="E284" s="96">
        <v>2341.98</v>
      </c>
      <c r="F284" s="97" t="s">
        <v>27</v>
      </c>
    </row>
    <row r="285" spans="1:6">
      <c r="A285" s="93">
        <v>45316</v>
      </c>
      <c r="B285" s="94">
        <v>45316.709965277776</v>
      </c>
      <c r="C285" s="95">
        <v>123</v>
      </c>
      <c r="D285" s="96">
        <v>43.36</v>
      </c>
      <c r="E285" s="96">
        <v>5333.28</v>
      </c>
      <c r="F285" s="97" t="s">
        <v>27</v>
      </c>
    </row>
    <row r="286" spans="1:6">
      <c r="A286" s="93">
        <v>45316</v>
      </c>
      <c r="B286" s="94">
        <v>45316.710462962961</v>
      </c>
      <c r="C286" s="95">
        <v>114</v>
      </c>
      <c r="D286" s="96">
        <v>43.35</v>
      </c>
      <c r="E286" s="96">
        <v>4941.9000000000005</v>
      </c>
      <c r="F286" s="97" t="s">
        <v>27</v>
      </c>
    </row>
    <row r="287" spans="1:6">
      <c r="A287" s="93">
        <v>45316</v>
      </c>
      <c r="B287" s="94">
        <v>45316.711157407408</v>
      </c>
      <c r="C287" s="95">
        <v>128</v>
      </c>
      <c r="D287" s="96">
        <v>43.36</v>
      </c>
      <c r="E287" s="96">
        <v>5550.08</v>
      </c>
      <c r="F287" s="97" t="s">
        <v>27</v>
      </c>
    </row>
    <row r="288" spans="1:6">
      <c r="A288" s="93">
        <v>45316</v>
      </c>
      <c r="B288" s="94">
        <v>45316.712071759262</v>
      </c>
      <c r="C288" s="95">
        <v>76</v>
      </c>
      <c r="D288" s="96">
        <v>43.35</v>
      </c>
      <c r="E288" s="96">
        <v>3294.6</v>
      </c>
      <c r="F288" s="97" t="s">
        <v>27</v>
      </c>
    </row>
    <row r="289" spans="1:6">
      <c r="A289" s="93">
        <v>45316</v>
      </c>
      <c r="B289" s="94">
        <v>45316.712071759262</v>
      </c>
      <c r="C289" s="95">
        <v>98</v>
      </c>
      <c r="D289" s="96">
        <v>43.35</v>
      </c>
      <c r="E289" s="96">
        <v>4248.3</v>
      </c>
      <c r="F289" s="97" t="s">
        <v>27</v>
      </c>
    </row>
    <row r="290" spans="1:6">
      <c r="A290" s="93">
        <v>45316</v>
      </c>
      <c r="B290" s="94">
        <v>45316.712627314817</v>
      </c>
      <c r="C290" s="95">
        <v>101</v>
      </c>
      <c r="D290" s="96">
        <v>43.37</v>
      </c>
      <c r="E290" s="96">
        <v>4380.37</v>
      </c>
      <c r="F290" s="97" t="s">
        <v>27</v>
      </c>
    </row>
    <row r="291" spans="1:6">
      <c r="A291" s="93">
        <v>45316</v>
      </c>
      <c r="B291" s="94">
        <v>45316.71292824074</v>
      </c>
      <c r="C291" s="95">
        <v>100</v>
      </c>
      <c r="D291" s="96">
        <v>43.38</v>
      </c>
      <c r="E291" s="96">
        <v>4338</v>
      </c>
      <c r="F291" s="97" t="s">
        <v>27</v>
      </c>
    </row>
    <row r="292" spans="1:6">
      <c r="A292" s="93">
        <v>45316</v>
      </c>
      <c r="B292" s="94">
        <v>45316.713391203702</v>
      </c>
      <c r="C292" s="95">
        <v>189</v>
      </c>
      <c r="D292" s="96">
        <v>43.4</v>
      </c>
      <c r="E292" s="96">
        <v>8202.6</v>
      </c>
      <c r="F292" s="97" t="s">
        <v>27</v>
      </c>
    </row>
    <row r="293" spans="1:6">
      <c r="A293" s="93">
        <v>45316</v>
      </c>
      <c r="B293" s="94">
        <v>45316.713854166665</v>
      </c>
      <c r="C293" s="95">
        <v>105</v>
      </c>
      <c r="D293" s="96">
        <v>43.39</v>
      </c>
      <c r="E293" s="96">
        <v>4555.95</v>
      </c>
      <c r="F293" s="97" t="s">
        <v>27</v>
      </c>
    </row>
    <row r="294" spans="1:6">
      <c r="A294" s="93">
        <v>45316</v>
      </c>
      <c r="B294" s="94">
        <v>45316.715115740742</v>
      </c>
      <c r="C294" s="95">
        <v>180</v>
      </c>
      <c r="D294" s="96">
        <v>43.41</v>
      </c>
      <c r="E294" s="96">
        <v>7813.7999999999993</v>
      </c>
      <c r="F294" s="97" t="s">
        <v>27</v>
      </c>
    </row>
    <row r="295" spans="1:6">
      <c r="A295" s="93">
        <v>45316</v>
      </c>
      <c r="B295" s="94">
        <v>45316.715486111112</v>
      </c>
      <c r="C295" s="95">
        <v>182</v>
      </c>
      <c r="D295" s="96">
        <v>43.4</v>
      </c>
      <c r="E295" s="96">
        <v>7898.8</v>
      </c>
      <c r="F295" s="97" t="s">
        <v>27</v>
      </c>
    </row>
    <row r="296" spans="1:6">
      <c r="A296" s="93">
        <v>45316</v>
      </c>
      <c r="B296" s="94">
        <v>45316.715486111112</v>
      </c>
      <c r="C296" s="95">
        <v>93</v>
      </c>
      <c r="D296" s="96">
        <v>43.4</v>
      </c>
      <c r="E296" s="96">
        <v>4036.2</v>
      </c>
      <c r="F296" s="97" t="s">
        <v>27</v>
      </c>
    </row>
    <row r="297" spans="1:6">
      <c r="A297" s="93">
        <v>45316</v>
      </c>
      <c r="B297" s="94">
        <v>45316.717407407406</v>
      </c>
      <c r="C297" s="95">
        <v>119</v>
      </c>
      <c r="D297" s="96">
        <v>43.41</v>
      </c>
      <c r="E297" s="96">
        <v>5165.79</v>
      </c>
      <c r="F297" s="97" t="s">
        <v>27</v>
      </c>
    </row>
    <row r="298" spans="1:6">
      <c r="A298" s="93">
        <v>45316</v>
      </c>
      <c r="B298" s="94">
        <v>45316.716747685183</v>
      </c>
      <c r="C298" s="95">
        <v>5</v>
      </c>
      <c r="D298" s="96">
        <v>43.41</v>
      </c>
      <c r="E298" s="96">
        <v>217.04999999999998</v>
      </c>
      <c r="F298" s="97" t="s">
        <v>27</v>
      </c>
    </row>
    <row r="299" spans="1:6">
      <c r="A299" s="93">
        <v>45316</v>
      </c>
      <c r="B299" s="94">
        <v>45316.716747685183</v>
      </c>
      <c r="C299" s="95">
        <v>150</v>
      </c>
      <c r="D299" s="96">
        <v>43.41</v>
      </c>
      <c r="E299" s="96">
        <v>6511.4999999999991</v>
      </c>
      <c r="F299" s="97" t="s">
        <v>27</v>
      </c>
    </row>
    <row r="300" spans="1:6">
      <c r="A300" s="93">
        <v>45316</v>
      </c>
      <c r="B300" s="94">
        <v>45316.717060185183</v>
      </c>
      <c r="C300" s="95">
        <v>20</v>
      </c>
      <c r="D300" s="96">
        <v>43.42</v>
      </c>
      <c r="E300" s="96">
        <v>868.40000000000009</v>
      </c>
      <c r="F300" s="97" t="s">
        <v>27</v>
      </c>
    </row>
    <row r="301" spans="1:6">
      <c r="A301" s="93">
        <v>45316</v>
      </c>
      <c r="B301" s="94">
        <v>45316.717060185183</v>
      </c>
      <c r="C301" s="95">
        <v>126</v>
      </c>
      <c r="D301" s="96">
        <v>43.42</v>
      </c>
      <c r="E301" s="96">
        <v>5470.92</v>
      </c>
      <c r="F301" s="97" t="s">
        <v>27</v>
      </c>
    </row>
    <row r="302" spans="1:6">
      <c r="A302" s="93">
        <v>45316</v>
      </c>
      <c r="B302" s="94">
        <v>45316.717407407406</v>
      </c>
      <c r="C302" s="95">
        <v>17</v>
      </c>
      <c r="D302" s="96">
        <v>43.41</v>
      </c>
      <c r="E302" s="96">
        <v>737.96999999999991</v>
      </c>
      <c r="F302" s="97" t="s">
        <v>27</v>
      </c>
    </row>
    <row r="303" spans="1:6">
      <c r="A303" s="93">
        <v>45316</v>
      </c>
      <c r="B303" s="94">
        <v>45316.717407407406</v>
      </c>
      <c r="C303" s="95">
        <v>126</v>
      </c>
      <c r="D303" s="96">
        <v>43.41</v>
      </c>
      <c r="E303" s="96">
        <v>5469.66</v>
      </c>
      <c r="F303" s="97" t="s">
        <v>27</v>
      </c>
    </row>
    <row r="304" spans="1:6">
      <c r="A304" s="93">
        <v>45316</v>
      </c>
      <c r="B304" s="94">
        <v>45316.718263888892</v>
      </c>
      <c r="C304" s="95">
        <v>109</v>
      </c>
      <c r="D304" s="96">
        <v>43.41</v>
      </c>
      <c r="E304" s="96">
        <v>4731.6899999999996</v>
      </c>
      <c r="F304" s="97" t="s">
        <v>27</v>
      </c>
    </row>
    <row r="305" spans="1:6">
      <c r="A305" s="93">
        <v>45316</v>
      </c>
      <c r="B305" s="94">
        <v>45316.718263888892</v>
      </c>
      <c r="C305" s="95">
        <v>63</v>
      </c>
      <c r="D305" s="96">
        <v>43.41</v>
      </c>
      <c r="E305" s="96">
        <v>2734.83</v>
      </c>
      <c r="F305" s="97" t="s">
        <v>27</v>
      </c>
    </row>
    <row r="306" spans="1:6">
      <c r="A306" s="93">
        <v>45316</v>
      </c>
      <c r="B306" s="94">
        <v>45316.718425925923</v>
      </c>
      <c r="C306" s="95">
        <v>117</v>
      </c>
      <c r="D306" s="96">
        <v>43.4</v>
      </c>
      <c r="E306" s="96">
        <v>5077.8</v>
      </c>
      <c r="F306" s="97" t="s">
        <v>27</v>
      </c>
    </row>
    <row r="307" spans="1:6">
      <c r="A307" s="58"/>
      <c r="B307" s="59"/>
      <c r="C307" s="49"/>
      <c r="D307" s="60"/>
      <c r="E307" s="50"/>
      <c r="F307" s="51"/>
    </row>
    <row r="308" spans="1:6">
      <c r="A308" s="58"/>
      <c r="B308" s="59"/>
      <c r="C308" s="49"/>
      <c r="D308" s="60"/>
      <c r="E308" s="50"/>
      <c r="F308" s="51"/>
    </row>
    <row r="309" spans="1:6">
      <c r="A309" s="58"/>
      <c r="B309" s="59"/>
      <c r="C309" s="49"/>
      <c r="D309" s="60"/>
      <c r="E309" s="50"/>
      <c r="F309" s="51"/>
    </row>
    <row r="310" spans="1:6">
      <c r="A310" s="58"/>
      <c r="B310" s="59"/>
      <c r="C310" s="49"/>
      <c r="D310" s="60"/>
      <c r="E310" s="50"/>
      <c r="F310" s="51"/>
    </row>
    <row r="311" spans="1:6">
      <c r="A311" s="58"/>
      <c r="B311" s="59"/>
      <c r="C311" s="49"/>
      <c r="D311" s="60"/>
      <c r="E311" s="50"/>
      <c r="F311" s="51"/>
    </row>
    <row r="312" spans="1:6">
      <c r="A312" s="58"/>
      <c r="B312" s="59"/>
      <c r="C312" s="49"/>
      <c r="D312" s="60"/>
      <c r="E312" s="50"/>
      <c r="F312" s="51"/>
    </row>
    <row r="313" spans="1:6">
      <c r="A313" s="58"/>
      <c r="B313" s="59"/>
      <c r="C313" s="49"/>
      <c r="D313" s="60"/>
      <c r="E313" s="50"/>
      <c r="F313" s="51"/>
    </row>
    <row r="314" spans="1:6">
      <c r="A314" s="58"/>
      <c r="B314" s="59"/>
      <c r="C314" s="49"/>
      <c r="D314" s="60"/>
      <c r="E314" s="50"/>
      <c r="F314" s="51"/>
    </row>
    <row r="315" spans="1:6">
      <c r="A315" s="58"/>
      <c r="B315" s="59"/>
      <c r="C315" s="49"/>
      <c r="D315" s="60"/>
      <c r="E315" s="50"/>
      <c r="F315" s="51"/>
    </row>
    <row r="316" spans="1:6">
      <c r="A316" s="58"/>
      <c r="B316" s="59"/>
      <c r="C316" s="49"/>
      <c r="D316" s="60"/>
      <c r="E316" s="50"/>
      <c r="F316" s="51"/>
    </row>
    <row r="317" spans="1:6">
      <c r="A317" s="58"/>
      <c r="B317" s="59"/>
      <c r="C317" s="49"/>
      <c r="D317" s="60"/>
      <c r="E317" s="50"/>
      <c r="F317" s="51"/>
    </row>
    <row r="318" spans="1:6">
      <c r="A318" s="58"/>
      <c r="B318" s="59"/>
      <c r="C318" s="49"/>
      <c r="D318" s="60"/>
      <c r="E318" s="50"/>
      <c r="F318" s="51"/>
    </row>
    <row r="319" spans="1:6">
      <c r="A319" s="58"/>
      <c r="B319" s="59"/>
      <c r="C319" s="49"/>
      <c r="D319" s="60"/>
      <c r="E319" s="50"/>
      <c r="F319" s="51"/>
    </row>
    <row r="320" spans="1:6">
      <c r="A320" s="58"/>
      <c r="B320" s="59"/>
      <c r="C320" s="49"/>
      <c r="D320" s="60"/>
      <c r="E320" s="50"/>
      <c r="F320" s="51"/>
    </row>
    <row r="321" spans="1:6">
      <c r="A321" s="58"/>
      <c r="B321" s="59"/>
      <c r="C321" s="49"/>
      <c r="D321" s="60"/>
      <c r="E321" s="50"/>
      <c r="F321" s="51"/>
    </row>
    <row r="322" spans="1:6">
      <c r="A322" s="58"/>
      <c r="B322" s="59"/>
      <c r="C322" s="49"/>
      <c r="D322" s="60"/>
      <c r="E322" s="50"/>
      <c r="F322" s="51"/>
    </row>
    <row r="323" spans="1:6">
      <c r="A323" s="58"/>
      <c r="B323" s="59"/>
      <c r="C323" s="49"/>
      <c r="D323" s="60"/>
      <c r="E323" s="50"/>
      <c r="F323" s="51"/>
    </row>
    <row r="324" spans="1:6">
      <c r="A324" s="58"/>
      <c r="B324" s="59"/>
      <c r="C324" s="49"/>
      <c r="D324" s="60"/>
      <c r="E324" s="50"/>
      <c r="F324" s="51"/>
    </row>
    <row r="325" spans="1:6">
      <c r="A325" s="58"/>
      <c r="B325" s="59"/>
      <c r="C325" s="49"/>
      <c r="D325" s="60"/>
      <c r="E325" s="50"/>
      <c r="F325" s="51"/>
    </row>
    <row r="326" spans="1:6">
      <c r="A326" s="58"/>
      <c r="B326" s="59"/>
      <c r="C326" s="49"/>
      <c r="D326" s="60"/>
      <c r="E326" s="50"/>
      <c r="F326" s="51"/>
    </row>
    <row r="327" spans="1:6">
      <c r="A327" s="58"/>
      <c r="B327" s="59"/>
      <c r="C327" s="49"/>
      <c r="D327" s="60"/>
      <c r="E327" s="50"/>
      <c r="F327" s="51"/>
    </row>
    <row r="328" spans="1:6">
      <c r="A328" s="58"/>
      <c r="B328" s="59"/>
      <c r="C328" s="49"/>
      <c r="D328" s="60"/>
      <c r="E328" s="50"/>
      <c r="F328" s="51"/>
    </row>
    <row r="329" spans="1:6">
      <c r="A329" s="58"/>
      <c r="B329" s="59"/>
      <c r="C329" s="49"/>
      <c r="D329" s="60"/>
      <c r="E329" s="50"/>
      <c r="F329" s="51"/>
    </row>
    <row r="330" spans="1:6">
      <c r="A330" s="58"/>
      <c r="B330" s="59"/>
      <c r="C330" s="49"/>
      <c r="D330" s="60"/>
      <c r="E330" s="50"/>
      <c r="F330" s="51"/>
    </row>
    <row r="331" spans="1:6">
      <c r="A331" s="58"/>
      <c r="B331" s="59"/>
      <c r="C331" s="49"/>
      <c r="D331" s="60"/>
      <c r="E331" s="50"/>
      <c r="F331" s="51"/>
    </row>
    <row r="332" spans="1:6">
      <c r="A332" s="58"/>
      <c r="B332" s="59"/>
      <c r="C332" s="49"/>
      <c r="D332" s="60"/>
      <c r="E332" s="50"/>
      <c r="F332" s="51"/>
    </row>
    <row r="333" spans="1:6">
      <c r="A333" s="58"/>
      <c r="B333" s="59"/>
      <c r="C333" s="49"/>
      <c r="D333" s="60"/>
      <c r="E333" s="50"/>
      <c r="F333" s="51"/>
    </row>
    <row r="334" spans="1:6">
      <c r="A334" s="58"/>
      <c r="B334" s="59"/>
      <c r="C334" s="49"/>
      <c r="D334" s="60"/>
      <c r="E334" s="50"/>
      <c r="F334" s="51"/>
    </row>
    <row r="335" spans="1:6">
      <c r="A335" s="58"/>
      <c r="B335" s="59"/>
      <c r="C335" s="49"/>
      <c r="D335" s="60"/>
      <c r="E335" s="50"/>
      <c r="F335" s="51"/>
    </row>
    <row r="336" spans="1:6">
      <c r="A336" s="58"/>
      <c r="B336" s="59"/>
      <c r="C336" s="49"/>
      <c r="D336" s="60"/>
      <c r="E336" s="50"/>
      <c r="F336" s="51"/>
    </row>
    <row r="337" spans="1:6">
      <c r="A337" s="58"/>
      <c r="B337" s="59"/>
      <c r="C337" s="49"/>
      <c r="D337" s="60"/>
      <c r="E337" s="50"/>
      <c r="F337" s="51"/>
    </row>
    <row r="338" spans="1:6">
      <c r="A338" s="58"/>
      <c r="B338" s="59"/>
      <c r="C338" s="49"/>
      <c r="D338" s="60"/>
      <c r="E338" s="50"/>
      <c r="F338" s="51"/>
    </row>
    <row r="339" spans="1:6">
      <c r="A339" s="58"/>
      <c r="B339" s="59"/>
      <c r="C339" s="49"/>
      <c r="D339" s="60"/>
      <c r="E339" s="50"/>
      <c r="F339" s="51"/>
    </row>
    <row r="340" spans="1:6">
      <c r="A340" s="58"/>
      <c r="B340" s="59"/>
      <c r="C340" s="49"/>
      <c r="D340" s="60"/>
      <c r="E340" s="50"/>
      <c r="F340" s="51"/>
    </row>
    <row r="341" spans="1:6">
      <c r="A341" s="58"/>
      <c r="B341" s="59"/>
      <c r="C341" s="49"/>
      <c r="D341" s="60"/>
      <c r="E341" s="50"/>
      <c r="F341" s="51"/>
    </row>
    <row r="342" spans="1:6">
      <c r="A342" s="58"/>
      <c r="B342" s="59"/>
      <c r="C342" s="49"/>
      <c r="D342" s="60"/>
      <c r="E342" s="50"/>
      <c r="F342" s="51"/>
    </row>
    <row r="343" spans="1:6">
      <c r="A343" s="58"/>
      <c r="B343" s="59"/>
      <c r="C343" s="49"/>
      <c r="D343" s="60"/>
      <c r="E343" s="50"/>
      <c r="F343" s="51"/>
    </row>
    <row r="344" spans="1:6">
      <c r="A344" s="58"/>
      <c r="B344" s="59"/>
      <c r="C344" s="49"/>
      <c r="D344" s="60"/>
      <c r="E344" s="50"/>
      <c r="F344" s="51"/>
    </row>
    <row r="345" spans="1:6">
      <c r="A345" s="58"/>
      <c r="B345" s="59"/>
      <c r="C345" s="49"/>
      <c r="D345" s="60"/>
      <c r="E345" s="50"/>
      <c r="F345" s="51"/>
    </row>
    <row r="346" spans="1:6">
      <c r="A346" s="58"/>
      <c r="B346" s="59"/>
      <c r="C346" s="49"/>
      <c r="D346" s="60"/>
      <c r="E346" s="50"/>
      <c r="F346" s="51"/>
    </row>
    <row r="347" spans="1:6">
      <c r="A347" s="58"/>
      <c r="B347" s="59"/>
      <c r="C347" s="49"/>
      <c r="D347" s="60"/>
      <c r="E347" s="50"/>
      <c r="F347" s="51"/>
    </row>
    <row r="348" spans="1:6">
      <c r="A348" s="58"/>
      <c r="B348" s="59"/>
      <c r="C348" s="49"/>
      <c r="D348" s="60"/>
      <c r="E348" s="50"/>
      <c r="F348" s="51"/>
    </row>
    <row r="349" spans="1:6">
      <c r="A349" s="58"/>
      <c r="B349" s="59"/>
      <c r="C349" s="49"/>
      <c r="D349" s="60"/>
      <c r="E349" s="50"/>
      <c r="F349" s="51"/>
    </row>
    <row r="350" spans="1:6">
      <c r="A350" s="58"/>
      <c r="B350" s="59"/>
      <c r="C350" s="49"/>
      <c r="D350" s="60"/>
      <c r="E350" s="50"/>
      <c r="F350" s="51"/>
    </row>
    <row r="351" spans="1:6">
      <c r="A351" s="58"/>
      <c r="B351" s="59"/>
      <c r="C351" s="49"/>
      <c r="D351" s="60"/>
      <c r="E351" s="50"/>
      <c r="F351" s="51"/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F16C-3CE1-49FA-AF71-2423BB270186}">
  <dimension ref="A1:L3124"/>
  <sheetViews>
    <sheetView showGridLines="0" zoomScaleNormal="100" workbookViewId="0"/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45315</v>
      </c>
      <c r="B5" s="94">
        <v>45315.427939814814</v>
      </c>
      <c r="C5" s="95">
        <v>192</v>
      </c>
      <c r="D5" s="96">
        <v>43.22</v>
      </c>
      <c r="E5" s="96">
        <v>8298.24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45315</v>
      </c>
      <c r="B6" s="94">
        <v>45315.427939814814</v>
      </c>
      <c r="C6" s="95">
        <v>16</v>
      </c>
      <c r="D6" s="96">
        <v>43.22</v>
      </c>
      <c r="E6" s="96">
        <v>691.52</v>
      </c>
      <c r="F6" s="97" t="s">
        <v>27</v>
      </c>
      <c r="G6" s="52"/>
      <c r="H6" s="65" t="s">
        <v>27</v>
      </c>
      <c r="I6" s="66">
        <f>SUMIF(F:F,$H$6,C:C)</f>
        <v>35000</v>
      </c>
      <c r="J6" s="67">
        <f>SUMIF(F:F,$H$6,E:E)</f>
        <v>1520816.7799999998</v>
      </c>
      <c r="L6" s="64"/>
    </row>
    <row r="7" spans="1:12" ht="16.5" customHeight="1">
      <c r="A7" s="93">
        <v>45315</v>
      </c>
      <c r="B7" s="94">
        <v>45315.428310185183</v>
      </c>
      <c r="C7" s="95">
        <v>186</v>
      </c>
      <c r="D7" s="96">
        <v>43.22</v>
      </c>
      <c r="E7" s="96">
        <v>8038.92</v>
      </c>
      <c r="F7" s="97" t="s">
        <v>27</v>
      </c>
      <c r="G7" s="52"/>
      <c r="H7" s="68" t="s">
        <v>13</v>
      </c>
      <c r="I7" s="69">
        <f>SUMPRODUCT(C5:C1000,D5:D1000)/SUM(C5:C1000)</f>
        <v>43.451907999999996</v>
      </c>
      <c r="J7" s="70">
        <f>SUM(J6:J6)</f>
        <v>1520816.7799999998</v>
      </c>
      <c r="L7" s="64"/>
    </row>
    <row r="8" spans="1:12" ht="16.5" customHeight="1">
      <c r="A8" s="93">
        <v>45315</v>
      </c>
      <c r="B8" s="94">
        <v>45315.429884259262</v>
      </c>
      <c r="C8" s="95">
        <v>255</v>
      </c>
      <c r="D8" s="96">
        <v>43.26</v>
      </c>
      <c r="E8" s="96">
        <v>11031.3</v>
      </c>
      <c r="F8" s="97" t="s">
        <v>27</v>
      </c>
      <c r="G8" s="52"/>
      <c r="J8" s="46"/>
    </row>
    <row r="9" spans="1:12" ht="16.5" customHeight="1">
      <c r="A9" s="93">
        <v>45315</v>
      </c>
      <c r="B9" s="94">
        <v>45315.432696759257</v>
      </c>
      <c r="C9" s="95">
        <v>239</v>
      </c>
      <c r="D9" s="96">
        <v>43.3</v>
      </c>
      <c r="E9" s="96">
        <v>10348.699999999999</v>
      </c>
      <c r="F9" s="97" t="s">
        <v>27</v>
      </c>
      <c r="G9" s="52"/>
      <c r="J9" s="71"/>
    </row>
    <row r="10" spans="1:12" ht="16.5" customHeight="1">
      <c r="A10" s="93">
        <v>45315</v>
      </c>
      <c r="B10" s="94">
        <v>45315.432696759257</v>
      </c>
      <c r="C10" s="95">
        <v>127</v>
      </c>
      <c r="D10" s="96">
        <v>43.3</v>
      </c>
      <c r="E10" s="96">
        <v>5499.0999999999995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45315</v>
      </c>
      <c r="B11" s="94">
        <v>45315.432696759257</v>
      </c>
      <c r="C11" s="95">
        <v>10</v>
      </c>
      <c r="D11" s="96">
        <v>43.3</v>
      </c>
      <c r="E11" s="96">
        <v>433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45315</v>
      </c>
      <c r="B12" s="94">
        <v>45315.436157407406</v>
      </c>
      <c r="C12" s="95">
        <v>201</v>
      </c>
      <c r="D12" s="96">
        <v>43.28</v>
      </c>
      <c r="E12" s="96">
        <v>8699.2800000000007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45315</v>
      </c>
      <c r="B13" s="94">
        <v>45315.436157407406</v>
      </c>
      <c r="C13" s="95">
        <v>47</v>
      </c>
      <c r="D13" s="96">
        <v>43.28</v>
      </c>
      <c r="E13" s="96">
        <v>2034.16</v>
      </c>
      <c r="F13" s="97" t="s">
        <v>27</v>
      </c>
      <c r="G13" s="52"/>
      <c r="J13" s="46"/>
    </row>
    <row r="14" spans="1:12" ht="16.5" customHeight="1">
      <c r="A14" s="93">
        <v>45315</v>
      </c>
      <c r="B14" s="94">
        <v>45315.436157407406</v>
      </c>
      <c r="C14" s="95">
        <v>91</v>
      </c>
      <c r="D14" s="96">
        <v>43.28</v>
      </c>
      <c r="E14" s="96">
        <v>3938.48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45315</v>
      </c>
      <c r="B15" s="94">
        <v>45315.437939814816</v>
      </c>
      <c r="C15" s="95">
        <v>125</v>
      </c>
      <c r="D15" s="96">
        <v>43.29</v>
      </c>
      <c r="E15" s="96">
        <v>5411.25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45315</v>
      </c>
      <c r="B16" s="94">
        <v>45315.442303240743</v>
      </c>
      <c r="C16" s="95">
        <v>185</v>
      </c>
      <c r="D16" s="96">
        <v>43.37</v>
      </c>
      <c r="E16" s="96">
        <v>8023.45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45315</v>
      </c>
      <c r="B17" s="94">
        <v>45315.442303240743</v>
      </c>
      <c r="C17" s="95">
        <v>64</v>
      </c>
      <c r="D17" s="96">
        <v>43.37</v>
      </c>
      <c r="E17" s="96">
        <v>2775.68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45315</v>
      </c>
      <c r="B18" s="94">
        <v>45315.442118055558</v>
      </c>
      <c r="C18" s="95">
        <v>125</v>
      </c>
      <c r="D18" s="96">
        <v>43.38</v>
      </c>
      <c r="E18" s="96">
        <v>5422.5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45315</v>
      </c>
      <c r="B19" s="94">
        <v>45315.442118055558</v>
      </c>
      <c r="C19" s="95">
        <v>127</v>
      </c>
      <c r="D19" s="96">
        <v>43.38</v>
      </c>
      <c r="E19" s="96">
        <v>5509.26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45315</v>
      </c>
      <c r="B20" s="94">
        <v>45315.442314814813</v>
      </c>
      <c r="C20" s="95">
        <v>121</v>
      </c>
      <c r="D20" s="96">
        <v>43.37</v>
      </c>
      <c r="E20" s="96">
        <v>5247.7699999999995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45315</v>
      </c>
      <c r="B21" s="94">
        <v>45315.444884259261</v>
      </c>
      <c r="C21" s="95">
        <v>122</v>
      </c>
      <c r="D21" s="96">
        <v>43.37</v>
      </c>
      <c r="E21" s="96">
        <v>5291.1399999999994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45315</v>
      </c>
      <c r="B22" s="94">
        <v>45315.444884259261</v>
      </c>
      <c r="C22" s="95">
        <v>119</v>
      </c>
      <c r="D22" s="96">
        <v>43.37</v>
      </c>
      <c r="E22" s="96">
        <v>5161.03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45315</v>
      </c>
      <c r="B23" s="94">
        <v>45315.445856481485</v>
      </c>
      <c r="C23" s="95">
        <v>112</v>
      </c>
      <c r="D23" s="96">
        <v>43.36</v>
      </c>
      <c r="E23" s="96">
        <v>4856.32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45315</v>
      </c>
      <c r="B24" s="94">
        <v>45315.446412037039</v>
      </c>
      <c r="C24" s="95">
        <v>31</v>
      </c>
      <c r="D24" s="96">
        <v>43.34</v>
      </c>
      <c r="E24" s="96">
        <v>1343.5400000000002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45315</v>
      </c>
      <c r="B25" s="94">
        <v>45315.446412037039</v>
      </c>
      <c r="C25" s="95">
        <v>63</v>
      </c>
      <c r="D25" s="96">
        <v>43.34</v>
      </c>
      <c r="E25" s="96">
        <v>2730.42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45315</v>
      </c>
      <c r="B26" s="94">
        <v>45315.446412037039</v>
      </c>
      <c r="C26" s="95">
        <v>8</v>
      </c>
      <c r="D26" s="96">
        <v>43.34</v>
      </c>
      <c r="E26" s="96">
        <v>346.72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45315</v>
      </c>
      <c r="B27" s="94">
        <v>45315.447708333333</v>
      </c>
      <c r="C27" s="95">
        <v>115</v>
      </c>
      <c r="D27" s="96">
        <v>43.35</v>
      </c>
      <c r="E27" s="96">
        <v>4985.25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45315</v>
      </c>
      <c r="B28" s="94">
        <v>45315.448587962965</v>
      </c>
      <c r="C28" s="95">
        <v>111</v>
      </c>
      <c r="D28" s="96">
        <v>43.36</v>
      </c>
      <c r="E28" s="96">
        <v>4812.96</v>
      </c>
      <c r="F28" s="97" t="s">
        <v>27</v>
      </c>
    </row>
    <row r="29" spans="1:12" ht="16.5" customHeight="1">
      <c r="A29" s="93">
        <v>45315</v>
      </c>
      <c r="B29" s="94">
        <v>45315.449814814812</v>
      </c>
      <c r="C29" s="95">
        <v>117</v>
      </c>
      <c r="D29" s="96">
        <v>43.34</v>
      </c>
      <c r="E29" s="96">
        <v>5070.7800000000007</v>
      </c>
      <c r="F29" s="97" t="s">
        <v>27</v>
      </c>
    </row>
    <row r="30" spans="1:12" ht="16.5" customHeight="1">
      <c r="A30" s="93">
        <v>45315</v>
      </c>
      <c r="B30" s="94">
        <v>45315.452847222223</v>
      </c>
      <c r="C30" s="95">
        <v>202</v>
      </c>
      <c r="D30" s="96">
        <v>43.32</v>
      </c>
      <c r="E30" s="96">
        <v>8750.64</v>
      </c>
      <c r="F30" s="97" t="s">
        <v>27</v>
      </c>
    </row>
    <row r="31" spans="1:12" s="45" customFormat="1" ht="16.5" customHeight="1">
      <c r="A31" s="93">
        <v>45315</v>
      </c>
      <c r="B31" s="94">
        <v>45315.452847222223</v>
      </c>
      <c r="C31" s="95">
        <v>140</v>
      </c>
      <c r="D31" s="96">
        <v>43.32</v>
      </c>
      <c r="E31" s="96">
        <v>6064.8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45315</v>
      </c>
      <c r="B32" s="94">
        <v>45315.452847222223</v>
      </c>
      <c r="C32" s="95">
        <v>14</v>
      </c>
      <c r="D32" s="96">
        <v>43.32</v>
      </c>
      <c r="E32" s="96">
        <v>606.48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45315</v>
      </c>
      <c r="B33" s="94">
        <v>45315.452847222223</v>
      </c>
      <c r="C33" s="95">
        <v>15</v>
      </c>
      <c r="D33" s="96">
        <v>43.32</v>
      </c>
      <c r="E33" s="96">
        <v>649.79999999999995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45315</v>
      </c>
      <c r="B34" s="94">
        <v>45315.453750000001</v>
      </c>
      <c r="C34" s="95">
        <v>121</v>
      </c>
      <c r="D34" s="96">
        <v>43.32</v>
      </c>
      <c r="E34" s="96">
        <v>5241.72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45315</v>
      </c>
      <c r="B35" s="94">
        <v>45315.455555555556</v>
      </c>
      <c r="C35" s="95">
        <v>185</v>
      </c>
      <c r="D35" s="96">
        <v>43.36</v>
      </c>
      <c r="E35" s="96">
        <v>8021.5999999999995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45315</v>
      </c>
      <c r="B36" s="94">
        <v>45315.456932870373</v>
      </c>
      <c r="C36" s="95">
        <v>58</v>
      </c>
      <c r="D36" s="96">
        <v>43.38</v>
      </c>
      <c r="E36" s="96">
        <v>2516.04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45315</v>
      </c>
      <c r="B37" s="94">
        <v>45315.456932870373</v>
      </c>
      <c r="C37" s="95">
        <v>58</v>
      </c>
      <c r="D37" s="96">
        <v>43.38</v>
      </c>
      <c r="E37" s="96">
        <v>2516.04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45315</v>
      </c>
      <c r="B38" s="94">
        <v>45315.456932870373</v>
      </c>
      <c r="C38" s="95">
        <v>101</v>
      </c>
      <c r="D38" s="96">
        <v>43.37</v>
      </c>
      <c r="E38" s="96">
        <v>4380.37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45315</v>
      </c>
      <c r="B39" s="94">
        <v>45315.4608912037</v>
      </c>
      <c r="C39" s="95">
        <v>36</v>
      </c>
      <c r="D39" s="96">
        <v>43.36</v>
      </c>
      <c r="E39" s="96">
        <v>1560.96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45315</v>
      </c>
      <c r="B40" s="94">
        <v>45315.4608912037</v>
      </c>
      <c r="C40" s="95">
        <v>150</v>
      </c>
      <c r="D40" s="96">
        <v>43.36</v>
      </c>
      <c r="E40" s="96">
        <v>6504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45315</v>
      </c>
      <c r="B41" s="94">
        <v>45315.460902777777</v>
      </c>
      <c r="C41" s="95">
        <v>19</v>
      </c>
      <c r="D41" s="96">
        <v>43.36</v>
      </c>
      <c r="E41" s="96">
        <v>823.84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45315</v>
      </c>
      <c r="B42" s="94">
        <v>45315.460902777777</v>
      </c>
      <c r="C42" s="95">
        <v>12</v>
      </c>
      <c r="D42" s="96">
        <v>43.36</v>
      </c>
      <c r="E42" s="96">
        <v>520.31999999999994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45315</v>
      </c>
      <c r="B43" s="94">
        <v>45315.460902777777</v>
      </c>
      <c r="C43" s="95">
        <v>34</v>
      </c>
      <c r="D43" s="96">
        <v>43.36</v>
      </c>
      <c r="E43" s="96">
        <v>1474.24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45315</v>
      </c>
      <c r="B44" s="94">
        <v>45315.461817129632</v>
      </c>
      <c r="C44" s="95">
        <v>130</v>
      </c>
      <c r="D44" s="96">
        <v>43.38</v>
      </c>
      <c r="E44" s="96">
        <v>5639.4000000000005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45315</v>
      </c>
      <c r="B45" s="94">
        <v>45315.461817129632</v>
      </c>
      <c r="C45" s="95">
        <v>151</v>
      </c>
      <c r="D45" s="96">
        <v>43.38</v>
      </c>
      <c r="E45" s="96">
        <v>6550.38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45315</v>
      </c>
      <c r="B46" s="94">
        <v>45315.463217592594</v>
      </c>
      <c r="C46" s="95">
        <v>96</v>
      </c>
      <c r="D46" s="96">
        <v>43.37</v>
      </c>
      <c r="E46" s="96">
        <v>4163.5199999999995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45315</v>
      </c>
      <c r="B47" s="94">
        <v>45315.463935185187</v>
      </c>
      <c r="C47" s="95">
        <v>136</v>
      </c>
      <c r="D47" s="96">
        <v>43.36</v>
      </c>
      <c r="E47" s="96">
        <v>5896.96</v>
      </c>
      <c r="F47" s="97" t="s">
        <v>27</v>
      </c>
    </row>
    <row r="48" spans="1:12" s="45" customFormat="1" ht="16.5" customHeight="1">
      <c r="A48" s="93">
        <v>45315</v>
      </c>
      <c r="B48" s="94">
        <v>45315.464201388888</v>
      </c>
      <c r="C48" s="95">
        <v>104</v>
      </c>
      <c r="D48" s="96">
        <v>43.35</v>
      </c>
      <c r="E48" s="96">
        <v>4508.4000000000005</v>
      </c>
      <c r="F48" s="97" t="s">
        <v>27</v>
      </c>
    </row>
    <row r="49" spans="1:6" s="45" customFormat="1" ht="16.5" customHeight="1">
      <c r="A49" s="93">
        <v>45315</v>
      </c>
      <c r="B49" s="94">
        <v>45315.465937499997</v>
      </c>
      <c r="C49" s="95">
        <v>38</v>
      </c>
      <c r="D49" s="96">
        <v>43.33</v>
      </c>
      <c r="E49" s="96">
        <v>1646.54</v>
      </c>
      <c r="F49" s="97" t="s">
        <v>27</v>
      </c>
    </row>
    <row r="50" spans="1:6" s="45" customFormat="1" ht="16.5" customHeight="1">
      <c r="A50" s="93">
        <v>45315</v>
      </c>
      <c r="B50" s="94">
        <v>45315.465937499997</v>
      </c>
      <c r="C50" s="95">
        <v>124</v>
      </c>
      <c r="D50" s="96">
        <v>43.33</v>
      </c>
      <c r="E50" s="96">
        <v>5372.92</v>
      </c>
      <c r="F50" s="97" t="s">
        <v>27</v>
      </c>
    </row>
    <row r="51" spans="1:6" s="45" customFormat="1" ht="16.5" customHeight="1">
      <c r="A51" s="93">
        <v>45315</v>
      </c>
      <c r="B51" s="94">
        <v>45315.466643518521</v>
      </c>
      <c r="C51" s="95">
        <v>123</v>
      </c>
      <c r="D51" s="96">
        <v>43.31</v>
      </c>
      <c r="E51" s="96">
        <v>5327.13</v>
      </c>
      <c r="F51" s="97" t="s">
        <v>27</v>
      </c>
    </row>
    <row r="52" spans="1:6" s="45" customFormat="1" ht="16.5" customHeight="1">
      <c r="A52" s="93">
        <v>45315</v>
      </c>
      <c r="B52" s="94">
        <v>45315.467777777776</v>
      </c>
      <c r="C52" s="95">
        <v>111</v>
      </c>
      <c r="D52" s="96">
        <v>43.27</v>
      </c>
      <c r="E52" s="96">
        <v>4802.97</v>
      </c>
      <c r="F52" s="97" t="s">
        <v>27</v>
      </c>
    </row>
    <row r="53" spans="1:6" s="45" customFormat="1" ht="16.5" customHeight="1">
      <c r="A53" s="93">
        <v>45315</v>
      </c>
      <c r="B53" s="94">
        <v>45315.468865740739</v>
      </c>
      <c r="C53" s="95">
        <v>99</v>
      </c>
      <c r="D53" s="96">
        <v>43.27</v>
      </c>
      <c r="E53" s="96">
        <v>4283.7300000000005</v>
      </c>
      <c r="F53" s="97" t="s">
        <v>27</v>
      </c>
    </row>
    <row r="54" spans="1:6" s="45" customFormat="1" ht="16.5" customHeight="1">
      <c r="A54" s="93">
        <v>45315</v>
      </c>
      <c r="B54" s="94">
        <v>45315.472673611112</v>
      </c>
      <c r="C54" s="95">
        <v>156</v>
      </c>
      <c r="D54" s="96">
        <v>43.29</v>
      </c>
      <c r="E54" s="96">
        <v>6753.24</v>
      </c>
      <c r="F54" s="97" t="s">
        <v>27</v>
      </c>
    </row>
    <row r="55" spans="1:6" s="45" customFormat="1" ht="16.5" customHeight="1">
      <c r="A55" s="93">
        <v>45315</v>
      </c>
      <c r="B55" s="94">
        <v>45315.472881944443</v>
      </c>
      <c r="C55" s="95">
        <v>237</v>
      </c>
      <c r="D55" s="96">
        <v>43.27</v>
      </c>
      <c r="E55" s="96">
        <v>10254.990000000002</v>
      </c>
      <c r="F55" s="97" t="s">
        <v>27</v>
      </c>
    </row>
    <row r="56" spans="1:6" s="45" customFormat="1" ht="16.5" customHeight="1">
      <c r="A56" s="93">
        <v>45315</v>
      </c>
      <c r="B56" s="94">
        <v>45315.474363425928</v>
      </c>
      <c r="C56" s="95">
        <v>93</v>
      </c>
      <c r="D56" s="96">
        <v>43.23</v>
      </c>
      <c r="E56" s="96">
        <v>4020.39</v>
      </c>
      <c r="F56" s="97" t="s">
        <v>27</v>
      </c>
    </row>
    <row r="57" spans="1:6" s="45" customFormat="1" ht="16.5" customHeight="1">
      <c r="A57" s="93">
        <v>45315</v>
      </c>
      <c r="B57" s="94">
        <v>45315.474363425928</v>
      </c>
      <c r="C57" s="95">
        <v>1</v>
      </c>
      <c r="D57" s="96">
        <v>43.23</v>
      </c>
      <c r="E57" s="96">
        <v>43.23</v>
      </c>
      <c r="F57" s="97" t="s">
        <v>27</v>
      </c>
    </row>
    <row r="58" spans="1:6" s="45" customFormat="1" ht="16.5" customHeight="1">
      <c r="A58" s="93">
        <v>45315</v>
      </c>
      <c r="B58" s="94">
        <v>45315.476585648146</v>
      </c>
      <c r="C58" s="95">
        <v>165</v>
      </c>
      <c r="D58" s="96">
        <v>43.23</v>
      </c>
      <c r="E58" s="96">
        <v>7132.95</v>
      </c>
      <c r="F58" s="97" t="s">
        <v>27</v>
      </c>
    </row>
    <row r="59" spans="1:6" s="45" customFormat="1" ht="16.5" customHeight="1">
      <c r="A59" s="93">
        <v>45315</v>
      </c>
      <c r="B59" s="94">
        <v>45315.478483796294</v>
      </c>
      <c r="C59" s="95">
        <v>246</v>
      </c>
      <c r="D59" s="96">
        <v>43.24</v>
      </c>
      <c r="E59" s="96">
        <v>10637.04</v>
      </c>
      <c r="F59" s="97" t="s">
        <v>27</v>
      </c>
    </row>
    <row r="60" spans="1:6" s="45" customFormat="1" ht="16.5" customHeight="1">
      <c r="A60" s="93">
        <v>45315</v>
      </c>
      <c r="B60" s="94">
        <v>45315.483483796299</v>
      </c>
      <c r="C60" s="95">
        <v>287</v>
      </c>
      <c r="D60" s="96">
        <v>43.24</v>
      </c>
      <c r="E60" s="96">
        <v>12409.880000000001</v>
      </c>
      <c r="F60" s="97" t="s">
        <v>27</v>
      </c>
    </row>
    <row r="61" spans="1:6" s="45" customFormat="1" ht="16.5" customHeight="1">
      <c r="A61" s="93">
        <v>45315</v>
      </c>
      <c r="B61" s="94">
        <v>45315.487534722219</v>
      </c>
      <c r="C61" s="95">
        <v>112</v>
      </c>
      <c r="D61" s="96">
        <v>43.22</v>
      </c>
      <c r="E61" s="96">
        <v>4840.6399999999994</v>
      </c>
      <c r="F61" s="97" t="s">
        <v>27</v>
      </c>
    </row>
    <row r="62" spans="1:6" s="45" customFormat="1" ht="16.5" customHeight="1">
      <c r="A62" s="93">
        <v>45315</v>
      </c>
      <c r="B62" s="94">
        <v>45315.487534722219</v>
      </c>
      <c r="C62" s="95">
        <v>97</v>
      </c>
      <c r="D62" s="96">
        <v>43.22</v>
      </c>
      <c r="E62" s="96">
        <v>4192.34</v>
      </c>
      <c r="F62" s="97" t="s">
        <v>27</v>
      </c>
    </row>
    <row r="63" spans="1:6" s="45" customFormat="1" ht="16.5" customHeight="1">
      <c r="A63" s="93">
        <v>45315</v>
      </c>
      <c r="B63" s="94">
        <v>45315.489155092589</v>
      </c>
      <c r="C63" s="95">
        <v>162</v>
      </c>
      <c r="D63" s="96">
        <v>43.22</v>
      </c>
      <c r="E63" s="96">
        <v>7001.6399999999994</v>
      </c>
      <c r="F63" s="97" t="s">
        <v>27</v>
      </c>
    </row>
    <row r="64" spans="1:6" s="45" customFormat="1" ht="16.5" customHeight="1">
      <c r="A64" s="93">
        <v>45315</v>
      </c>
      <c r="B64" s="94">
        <v>45315.492592592593</v>
      </c>
      <c r="C64" s="95">
        <v>186</v>
      </c>
      <c r="D64" s="96">
        <v>43.21</v>
      </c>
      <c r="E64" s="96">
        <v>8037.06</v>
      </c>
      <c r="F64" s="97" t="s">
        <v>27</v>
      </c>
    </row>
    <row r="65" spans="1:6" s="45" customFormat="1" ht="16.5" customHeight="1">
      <c r="A65" s="93">
        <v>45315</v>
      </c>
      <c r="B65" s="94">
        <v>45315.492789351854</v>
      </c>
      <c r="C65" s="95">
        <v>97</v>
      </c>
      <c r="D65" s="96">
        <v>43.22</v>
      </c>
      <c r="E65" s="96">
        <v>4192.34</v>
      </c>
      <c r="F65" s="97" t="s">
        <v>27</v>
      </c>
    </row>
    <row r="66" spans="1:6" s="45" customFormat="1" ht="16.5" customHeight="1">
      <c r="A66" s="93">
        <v>45315</v>
      </c>
      <c r="B66" s="94">
        <v>45315.493564814817</v>
      </c>
      <c r="C66" s="95">
        <v>31</v>
      </c>
      <c r="D66" s="96">
        <v>43.22</v>
      </c>
      <c r="E66" s="96">
        <v>1339.82</v>
      </c>
      <c r="F66" s="97" t="s">
        <v>27</v>
      </c>
    </row>
    <row r="67" spans="1:6" s="45" customFormat="1" ht="16.5" customHeight="1">
      <c r="A67" s="93">
        <v>45315</v>
      </c>
      <c r="B67" s="94">
        <v>45315.493564814817</v>
      </c>
      <c r="C67" s="95">
        <v>149</v>
      </c>
      <c r="D67" s="96">
        <v>43.22</v>
      </c>
      <c r="E67" s="96">
        <v>6439.78</v>
      </c>
      <c r="F67" s="97" t="s">
        <v>27</v>
      </c>
    </row>
    <row r="68" spans="1:6" s="45" customFormat="1" ht="16.5" customHeight="1">
      <c r="A68" s="93">
        <v>45315</v>
      </c>
      <c r="B68" s="94">
        <v>45315.493564814817</v>
      </c>
      <c r="C68" s="95">
        <v>1</v>
      </c>
      <c r="D68" s="96">
        <v>43.22</v>
      </c>
      <c r="E68" s="96">
        <v>43.22</v>
      </c>
      <c r="F68" s="97" t="s">
        <v>27</v>
      </c>
    </row>
    <row r="69" spans="1:6" s="45" customFormat="1" ht="16.5" customHeight="1">
      <c r="A69" s="93">
        <v>45315</v>
      </c>
      <c r="B69" s="94">
        <v>45315.49659722222</v>
      </c>
      <c r="C69" s="95">
        <v>274</v>
      </c>
      <c r="D69" s="96">
        <v>43.22</v>
      </c>
      <c r="E69" s="96">
        <v>11842.279999999999</v>
      </c>
      <c r="F69" s="97" t="s">
        <v>27</v>
      </c>
    </row>
    <row r="70" spans="1:6" s="45" customFormat="1" ht="16.5" customHeight="1">
      <c r="A70" s="93">
        <v>45315</v>
      </c>
      <c r="B70" s="94">
        <v>45315.502500000002</v>
      </c>
      <c r="C70" s="95">
        <v>115</v>
      </c>
      <c r="D70" s="96">
        <v>43.27</v>
      </c>
      <c r="E70" s="96">
        <v>4976.05</v>
      </c>
      <c r="F70" s="97" t="s">
        <v>27</v>
      </c>
    </row>
    <row r="71" spans="1:6" s="45" customFormat="1" ht="16.5" customHeight="1">
      <c r="A71" s="93">
        <v>45315</v>
      </c>
      <c r="B71" s="94">
        <v>45315.50439814815</v>
      </c>
      <c r="C71" s="95">
        <v>104</v>
      </c>
      <c r="D71" s="96">
        <v>43.28</v>
      </c>
      <c r="E71" s="96">
        <v>4501.12</v>
      </c>
      <c r="F71" s="97" t="s">
        <v>27</v>
      </c>
    </row>
    <row r="72" spans="1:6" ht="16.5" customHeight="1">
      <c r="A72" s="93">
        <v>45315</v>
      </c>
      <c r="B72" s="94">
        <v>45315.505879629629</v>
      </c>
      <c r="C72" s="95">
        <v>102</v>
      </c>
      <c r="D72" s="96">
        <v>43.27</v>
      </c>
      <c r="E72" s="96">
        <v>4413.54</v>
      </c>
      <c r="F72" s="97" t="s">
        <v>27</v>
      </c>
    </row>
    <row r="73" spans="1:6" ht="16.5" customHeight="1">
      <c r="A73" s="93">
        <v>45315</v>
      </c>
      <c r="B73" s="94">
        <v>45315.505532407406</v>
      </c>
      <c r="C73" s="95">
        <v>148</v>
      </c>
      <c r="D73" s="96">
        <v>43.28</v>
      </c>
      <c r="E73" s="96">
        <v>6405.4400000000005</v>
      </c>
      <c r="F73" s="97" t="s">
        <v>27</v>
      </c>
    </row>
    <row r="74" spans="1:6" ht="16.5" customHeight="1">
      <c r="A74" s="93">
        <v>45315</v>
      </c>
      <c r="B74" s="94">
        <v>45315.50675925926</v>
      </c>
      <c r="C74" s="95">
        <v>285</v>
      </c>
      <c r="D74" s="96">
        <v>43.27</v>
      </c>
      <c r="E74" s="96">
        <v>12331.95</v>
      </c>
      <c r="F74" s="97" t="s">
        <v>27</v>
      </c>
    </row>
    <row r="75" spans="1:6" ht="16.5" customHeight="1">
      <c r="A75" s="93">
        <v>45315</v>
      </c>
      <c r="B75" s="94">
        <v>45315.50675925926</v>
      </c>
      <c r="C75" s="95">
        <v>77</v>
      </c>
      <c r="D75" s="96">
        <v>43.27</v>
      </c>
      <c r="E75" s="96">
        <v>3331.7900000000004</v>
      </c>
      <c r="F75" s="97" t="s">
        <v>27</v>
      </c>
    </row>
    <row r="76" spans="1:6" ht="16.5" customHeight="1">
      <c r="A76" s="93">
        <v>45315</v>
      </c>
      <c r="B76" s="94">
        <v>45315.507905092592</v>
      </c>
      <c r="C76" s="95">
        <v>79</v>
      </c>
      <c r="D76" s="96">
        <v>43.27</v>
      </c>
      <c r="E76" s="96">
        <v>3418.3300000000004</v>
      </c>
      <c r="F76" s="97" t="s">
        <v>27</v>
      </c>
    </row>
    <row r="77" spans="1:6" ht="16.5" customHeight="1">
      <c r="A77" s="93">
        <v>45315</v>
      </c>
      <c r="B77" s="94">
        <v>45315.507905092592</v>
      </c>
      <c r="C77" s="95">
        <v>231</v>
      </c>
      <c r="D77" s="96">
        <v>43.27</v>
      </c>
      <c r="E77" s="96">
        <v>9995.3700000000008</v>
      </c>
      <c r="F77" s="97" t="s">
        <v>27</v>
      </c>
    </row>
    <row r="78" spans="1:6" ht="16.5" customHeight="1">
      <c r="A78" s="93">
        <v>45315</v>
      </c>
      <c r="B78" s="94">
        <v>45315.507905092592</v>
      </c>
      <c r="C78" s="95">
        <v>69</v>
      </c>
      <c r="D78" s="96">
        <v>43.27</v>
      </c>
      <c r="E78" s="96">
        <v>2985.63</v>
      </c>
      <c r="F78" s="97" t="s">
        <v>27</v>
      </c>
    </row>
    <row r="79" spans="1:6" ht="16.5" customHeight="1">
      <c r="A79" s="93">
        <v>45315</v>
      </c>
      <c r="B79" s="94">
        <v>45315.507905092592</v>
      </c>
      <c r="C79" s="95">
        <v>19</v>
      </c>
      <c r="D79" s="96">
        <v>43.27</v>
      </c>
      <c r="E79" s="96">
        <v>822.13000000000011</v>
      </c>
      <c r="F79" s="97" t="s">
        <v>27</v>
      </c>
    </row>
    <row r="80" spans="1:6" ht="16.5" customHeight="1">
      <c r="A80" s="93">
        <v>45315</v>
      </c>
      <c r="B80" s="94">
        <v>45315.507905092592</v>
      </c>
      <c r="C80" s="95">
        <v>9</v>
      </c>
      <c r="D80" s="96">
        <v>43.27</v>
      </c>
      <c r="E80" s="96">
        <v>389.43</v>
      </c>
      <c r="F80" s="97" t="s">
        <v>27</v>
      </c>
    </row>
    <row r="81" spans="1:6" ht="16.5" customHeight="1">
      <c r="A81" s="93">
        <v>45315</v>
      </c>
      <c r="B81" s="94">
        <v>45315.507905092592</v>
      </c>
      <c r="C81" s="95">
        <v>23</v>
      </c>
      <c r="D81" s="96">
        <v>43.27</v>
      </c>
      <c r="E81" s="96">
        <v>995.21</v>
      </c>
      <c r="F81" s="97" t="s">
        <v>27</v>
      </c>
    </row>
    <row r="82" spans="1:6" ht="16.5" customHeight="1">
      <c r="A82" s="93">
        <v>45315</v>
      </c>
      <c r="B82" s="94">
        <v>45315.508657407408</v>
      </c>
      <c r="C82" s="95">
        <v>136</v>
      </c>
      <c r="D82" s="96">
        <v>43.26</v>
      </c>
      <c r="E82" s="96">
        <v>5883.36</v>
      </c>
      <c r="F82" s="97" t="s">
        <v>27</v>
      </c>
    </row>
    <row r="83" spans="1:6" ht="16.5" customHeight="1">
      <c r="A83" s="93">
        <v>45315</v>
      </c>
      <c r="B83" s="94">
        <v>45315.511562500003</v>
      </c>
      <c r="C83" s="95">
        <v>123</v>
      </c>
      <c r="D83" s="96">
        <v>43.26</v>
      </c>
      <c r="E83" s="96">
        <v>5320.98</v>
      </c>
      <c r="F83" s="97" t="s">
        <v>27</v>
      </c>
    </row>
    <row r="84" spans="1:6" ht="16.5" customHeight="1">
      <c r="A84" s="93">
        <v>45315</v>
      </c>
      <c r="B84" s="94">
        <v>45315.511562500003</v>
      </c>
      <c r="C84" s="95">
        <v>29</v>
      </c>
      <c r="D84" s="96">
        <v>43.26</v>
      </c>
      <c r="E84" s="96">
        <v>1254.54</v>
      </c>
      <c r="F84" s="97" t="s">
        <v>27</v>
      </c>
    </row>
    <row r="85" spans="1:6" ht="16.5" customHeight="1">
      <c r="A85" s="93">
        <v>45315</v>
      </c>
      <c r="B85" s="94">
        <v>45315.512256944443</v>
      </c>
      <c r="C85" s="95">
        <v>116</v>
      </c>
      <c r="D85" s="96">
        <v>43.25</v>
      </c>
      <c r="E85" s="96">
        <v>5017</v>
      </c>
      <c r="F85" s="97" t="s">
        <v>27</v>
      </c>
    </row>
    <row r="86" spans="1:6" ht="16.5" customHeight="1">
      <c r="A86" s="93">
        <v>45315</v>
      </c>
      <c r="B86" s="94">
        <v>45315.521527777775</v>
      </c>
      <c r="C86" s="95">
        <v>271</v>
      </c>
      <c r="D86" s="96">
        <v>43.27</v>
      </c>
      <c r="E86" s="96">
        <v>11726.17</v>
      </c>
      <c r="F86" s="97" t="s">
        <v>27</v>
      </c>
    </row>
    <row r="87" spans="1:6" ht="16.5" customHeight="1">
      <c r="A87" s="93">
        <v>45315</v>
      </c>
      <c r="B87" s="94">
        <v>45315.529131944444</v>
      </c>
      <c r="C87" s="95">
        <v>22</v>
      </c>
      <c r="D87" s="96">
        <v>43.28</v>
      </c>
      <c r="E87" s="96">
        <v>952.16000000000008</v>
      </c>
      <c r="F87" s="97" t="s">
        <v>27</v>
      </c>
    </row>
    <row r="88" spans="1:6" ht="16.5" customHeight="1">
      <c r="A88" s="93">
        <v>45315</v>
      </c>
      <c r="B88" s="94">
        <v>45315.529861111114</v>
      </c>
      <c r="C88" s="95">
        <v>227</v>
      </c>
      <c r="D88" s="96">
        <v>43.27</v>
      </c>
      <c r="E88" s="96">
        <v>9822.2900000000009</v>
      </c>
      <c r="F88" s="97" t="s">
        <v>27</v>
      </c>
    </row>
    <row r="89" spans="1:6" ht="16.5" customHeight="1">
      <c r="A89" s="93">
        <v>45315</v>
      </c>
      <c r="B89" s="94">
        <v>45315.529861111114</v>
      </c>
      <c r="C89" s="95">
        <v>167</v>
      </c>
      <c r="D89" s="96">
        <v>43.27</v>
      </c>
      <c r="E89" s="96">
        <v>7226.09</v>
      </c>
      <c r="F89" s="97" t="s">
        <v>27</v>
      </c>
    </row>
    <row r="90" spans="1:6" ht="16.5" customHeight="1">
      <c r="A90" s="93">
        <v>45315</v>
      </c>
      <c r="B90" s="94">
        <v>45315.530532407407</v>
      </c>
      <c r="C90" s="95">
        <v>167</v>
      </c>
      <c r="D90" s="96">
        <v>43.26</v>
      </c>
      <c r="E90" s="96">
        <v>7224.42</v>
      </c>
      <c r="F90" s="97" t="s">
        <v>27</v>
      </c>
    </row>
    <row r="91" spans="1:6" ht="16.5" customHeight="1">
      <c r="A91" s="93">
        <v>45315</v>
      </c>
      <c r="B91" s="94">
        <v>45315.531030092592</v>
      </c>
      <c r="C91" s="95">
        <v>145</v>
      </c>
      <c r="D91" s="96">
        <v>43.25</v>
      </c>
      <c r="E91" s="96">
        <v>6271.25</v>
      </c>
      <c r="F91" s="97" t="s">
        <v>27</v>
      </c>
    </row>
    <row r="92" spans="1:6" ht="16.5" customHeight="1">
      <c r="A92" s="93">
        <v>45315</v>
      </c>
      <c r="B92" s="94">
        <v>45315.539351851854</v>
      </c>
      <c r="C92" s="95">
        <v>95</v>
      </c>
      <c r="D92" s="96">
        <v>43.28</v>
      </c>
      <c r="E92" s="96">
        <v>4111.6000000000004</v>
      </c>
      <c r="F92" s="97" t="s">
        <v>27</v>
      </c>
    </row>
    <row r="93" spans="1:6" ht="16.5" customHeight="1">
      <c r="A93" s="93">
        <v>45315</v>
      </c>
      <c r="B93" s="94">
        <v>45315.539375</v>
      </c>
      <c r="C93" s="95">
        <v>237</v>
      </c>
      <c r="D93" s="96">
        <v>43.29</v>
      </c>
      <c r="E93" s="96">
        <v>10259.73</v>
      </c>
      <c r="F93" s="97" t="s">
        <v>27</v>
      </c>
    </row>
    <row r="94" spans="1:6" ht="16.5" customHeight="1">
      <c r="A94" s="93">
        <v>45315</v>
      </c>
      <c r="B94" s="94">
        <v>45315.541342592594</v>
      </c>
      <c r="C94" s="95">
        <v>130</v>
      </c>
      <c r="D94" s="96">
        <v>43.32</v>
      </c>
      <c r="E94" s="96">
        <v>5631.6</v>
      </c>
      <c r="F94" s="97" t="s">
        <v>27</v>
      </c>
    </row>
    <row r="95" spans="1:6" ht="16.5" customHeight="1">
      <c r="A95" s="93">
        <v>45315</v>
      </c>
      <c r="B95" s="94">
        <v>45315.541342592594</v>
      </c>
      <c r="C95" s="95">
        <v>11</v>
      </c>
      <c r="D95" s="96">
        <v>43.32</v>
      </c>
      <c r="E95" s="96">
        <v>476.52</v>
      </c>
      <c r="F95" s="97" t="s">
        <v>27</v>
      </c>
    </row>
    <row r="96" spans="1:6" ht="16.5" customHeight="1">
      <c r="A96" s="93">
        <v>45315</v>
      </c>
      <c r="B96" s="94">
        <v>45315.542650462965</v>
      </c>
      <c r="C96" s="95">
        <v>160</v>
      </c>
      <c r="D96" s="96">
        <v>43.34</v>
      </c>
      <c r="E96" s="96">
        <v>6934.4000000000005</v>
      </c>
      <c r="F96" s="97" t="s">
        <v>27</v>
      </c>
    </row>
    <row r="97" spans="1:6" ht="16.5" customHeight="1">
      <c r="A97" s="93">
        <v>45315</v>
      </c>
      <c r="B97" s="94">
        <v>45315.542650462965</v>
      </c>
      <c r="C97" s="95">
        <v>113</v>
      </c>
      <c r="D97" s="96">
        <v>43.34</v>
      </c>
      <c r="E97" s="96">
        <v>4897.42</v>
      </c>
      <c r="F97" s="97" t="s">
        <v>27</v>
      </c>
    </row>
    <row r="98" spans="1:6" ht="16.5" customHeight="1">
      <c r="A98" s="93">
        <v>45315</v>
      </c>
      <c r="B98" s="94">
        <v>45315.542650462965</v>
      </c>
      <c r="C98" s="95">
        <v>104</v>
      </c>
      <c r="D98" s="96">
        <v>43.34</v>
      </c>
      <c r="E98" s="96">
        <v>4507.3600000000006</v>
      </c>
      <c r="F98" s="97" t="s">
        <v>27</v>
      </c>
    </row>
    <row r="99" spans="1:6" ht="16.5" customHeight="1">
      <c r="A99" s="93">
        <v>45315</v>
      </c>
      <c r="B99" s="94">
        <v>45315.542650462965</v>
      </c>
      <c r="C99" s="95">
        <v>139</v>
      </c>
      <c r="D99" s="96">
        <v>43.34</v>
      </c>
      <c r="E99" s="96">
        <v>6024.26</v>
      </c>
      <c r="F99" s="97" t="s">
        <v>27</v>
      </c>
    </row>
    <row r="100" spans="1:6" ht="16.5" customHeight="1">
      <c r="A100" s="93">
        <v>45315</v>
      </c>
      <c r="B100" s="94">
        <v>45315.54415509259</v>
      </c>
      <c r="C100" s="95">
        <v>15</v>
      </c>
      <c r="D100" s="96">
        <v>43.34</v>
      </c>
      <c r="E100" s="96">
        <v>650.1</v>
      </c>
      <c r="F100" s="97" t="s">
        <v>27</v>
      </c>
    </row>
    <row r="101" spans="1:6" ht="16.5" customHeight="1">
      <c r="A101" s="93">
        <v>45315</v>
      </c>
      <c r="B101" s="94">
        <v>45315.54415509259</v>
      </c>
      <c r="C101" s="95">
        <v>262</v>
      </c>
      <c r="D101" s="96">
        <v>43.34</v>
      </c>
      <c r="E101" s="96">
        <v>11355.080000000002</v>
      </c>
      <c r="F101" s="97" t="s">
        <v>27</v>
      </c>
    </row>
    <row r="102" spans="1:6" ht="16.5" customHeight="1">
      <c r="A102" s="93">
        <v>45315</v>
      </c>
      <c r="B102" s="94">
        <v>45315.543668981481</v>
      </c>
      <c r="C102" s="95">
        <v>111</v>
      </c>
      <c r="D102" s="96">
        <v>43.35</v>
      </c>
      <c r="E102" s="96">
        <v>4811.8500000000004</v>
      </c>
      <c r="F102" s="97" t="s">
        <v>27</v>
      </c>
    </row>
    <row r="103" spans="1:6" ht="16.5" customHeight="1">
      <c r="A103" s="93">
        <v>45315</v>
      </c>
      <c r="B103" s="94">
        <v>45315.543668981481</v>
      </c>
      <c r="C103" s="95">
        <v>126</v>
      </c>
      <c r="D103" s="96">
        <v>43.35</v>
      </c>
      <c r="E103" s="96">
        <v>5462.1</v>
      </c>
      <c r="F103" s="97" t="s">
        <v>27</v>
      </c>
    </row>
    <row r="104" spans="1:6" ht="16.5" customHeight="1">
      <c r="A104" s="93">
        <v>45315</v>
      </c>
      <c r="B104" s="94">
        <v>45315.544618055559</v>
      </c>
      <c r="C104" s="95">
        <v>110</v>
      </c>
      <c r="D104" s="96">
        <v>43.34</v>
      </c>
      <c r="E104" s="96">
        <v>4767.4000000000005</v>
      </c>
      <c r="F104" s="97" t="s">
        <v>27</v>
      </c>
    </row>
    <row r="105" spans="1:6" ht="16.5" customHeight="1">
      <c r="A105" s="93">
        <v>45315</v>
      </c>
      <c r="B105" s="94">
        <v>45315.546631944446</v>
      </c>
      <c r="C105" s="95">
        <v>140</v>
      </c>
      <c r="D105" s="96">
        <v>43.39</v>
      </c>
      <c r="E105" s="96">
        <v>6074.6</v>
      </c>
      <c r="F105" s="97" t="s">
        <v>27</v>
      </c>
    </row>
    <row r="106" spans="1:6" ht="16.5" customHeight="1">
      <c r="A106" s="93">
        <v>45315</v>
      </c>
      <c r="B106" s="94">
        <v>45315.546631944446</v>
      </c>
      <c r="C106" s="95">
        <v>43</v>
      </c>
      <c r="D106" s="96">
        <v>43.39</v>
      </c>
      <c r="E106" s="96">
        <v>1865.77</v>
      </c>
      <c r="F106" s="97" t="s">
        <v>27</v>
      </c>
    </row>
    <row r="107" spans="1:6" ht="16.5" customHeight="1">
      <c r="A107" s="93">
        <v>45315</v>
      </c>
      <c r="B107" s="94">
        <v>45315.548634259256</v>
      </c>
      <c r="C107" s="95">
        <v>371</v>
      </c>
      <c r="D107" s="96">
        <v>43.4</v>
      </c>
      <c r="E107" s="96">
        <v>16101.4</v>
      </c>
      <c r="F107" s="97" t="s">
        <v>27</v>
      </c>
    </row>
    <row r="108" spans="1:6" ht="16.5" customHeight="1">
      <c r="A108" s="93">
        <v>45315</v>
      </c>
      <c r="B108" s="94">
        <v>45315.548634259256</v>
      </c>
      <c r="C108" s="95">
        <v>105</v>
      </c>
      <c r="D108" s="96">
        <v>43.39</v>
      </c>
      <c r="E108" s="96">
        <v>4555.95</v>
      </c>
      <c r="F108" s="97" t="s">
        <v>27</v>
      </c>
    </row>
    <row r="109" spans="1:6" ht="16.5" customHeight="1">
      <c r="A109" s="93">
        <v>45315</v>
      </c>
      <c r="B109" s="94">
        <v>45315.552199074074</v>
      </c>
      <c r="C109" s="95">
        <v>265</v>
      </c>
      <c r="D109" s="96">
        <v>43.39</v>
      </c>
      <c r="E109" s="96">
        <v>11498.35</v>
      </c>
      <c r="F109" s="97" t="s">
        <v>27</v>
      </c>
    </row>
    <row r="110" spans="1:6" ht="16.5" customHeight="1">
      <c r="A110" s="93">
        <v>45315</v>
      </c>
      <c r="B110" s="94">
        <v>45315.552858796298</v>
      </c>
      <c r="C110" s="95">
        <v>131</v>
      </c>
      <c r="D110" s="96">
        <v>43.38</v>
      </c>
      <c r="E110" s="96">
        <v>5682.7800000000007</v>
      </c>
      <c r="F110" s="97" t="s">
        <v>27</v>
      </c>
    </row>
    <row r="111" spans="1:6" ht="16.5" customHeight="1">
      <c r="A111" s="93">
        <v>45315</v>
      </c>
      <c r="B111" s="94">
        <v>45315.559641203705</v>
      </c>
      <c r="C111" s="95">
        <v>99</v>
      </c>
      <c r="D111" s="96">
        <v>43.35</v>
      </c>
      <c r="E111" s="96">
        <v>4291.6500000000005</v>
      </c>
      <c r="F111" s="97" t="s">
        <v>27</v>
      </c>
    </row>
    <row r="112" spans="1:6" ht="16.5" customHeight="1">
      <c r="A112" s="93">
        <v>45315</v>
      </c>
      <c r="B112" s="94">
        <v>45315.569618055553</v>
      </c>
      <c r="C112" s="95">
        <v>121</v>
      </c>
      <c r="D112" s="96">
        <v>43.35</v>
      </c>
      <c r="E112" s="96">
        <v>5245.35</v>
      </c>
      <c r="F112" s="97" t="s">
        <v>27</v>
      </c>
    </row>
    <row r="113" spans="1:6" ht="16.5" customHeight="1">
      <c r="A113" s="93">
        <v>45315</v>
      </c>
      <c r="B113" s="94">
        <v>45315.569618055553</v>
      </c>
      <c r="C113" s="95">
        <v>111</v>
      </c>
      <c r="D113" s="96">
        <v>43.35</v>
      </c>
      <c r="E113" s="96">
        <v>4811.8500000000004</v>
      </c>
      <c r="F113" s="97" t="s">
        <v>27</v>
      </c>
    </row>
    <row r="114" spans="1:6" ht="16.5" customHeight="1">
      <c r="A114" s="93">
        <v>45315</v>
      </c>
      <c r="B114" s="94">
        <v>45315.577094907407</v>
      </c>
      <c r="C114" s="95">
        <v>39</v>
      </c>
      <c r="D114" s="96">
        <v>43.44</v>
      </c>
      <c r="E114" s="96">
        <v>1694.1599999999999</v>
      </c>
      <c r="F114" s="97" t="s">
        <v>27</v>
      </c>
    </row>
    <row r="115" spans="1:6" ht="12.75" customHeight="1">
      <c r="A115" s="93">
        <v>45315</v>
      </c>
      <c r="B115" s="94">
        <v>45315.577094907407</v>
      </c>
      <c r="C115" s="95">
        <v>110</v>
      </c>
      <c r="D115" s="96">
        <v>43.44</v>
      </c>
      <c r="E115" s="96">
        <v>4778.3999999999996</v>
      </c>
      <c r="F115" s="97" t="s">
        <v>27</v>
      </c>
    </row>
    <row r="116" spans="1:6" ht="12.75" customHeight="1">
      <c r="A116" s="93">
        <v>45315</v>
      </c>
      <c r="B116" s="94">
        <v>45315.577094907407</v>
      </c>
      <c r="C116" s="95">
        <v>95</v>
      </c>
      <c r="D116" s="96">
        <v>43.44</v>
      </c>
      <c r="E116" s="96">
        <v>4126.8</v>
      </c>
      <c r="F116" s="97" t="s">
        <v>27</v>
      </c>
    </row>
    <row r="117" spans="1:6" ht="12.75" customHeight="1">
      <c r="A117" s="93">
        <v>45315</v>
      </c>
      <c r="B117" s="94">
        <v>45315.577106481483</v>
      </c>
      <c r="C117" s="95">
        <v>127</v>
      </c>
      <c r="D117" s="96">
        <v>43.45</v>
      </c>
      <c r="E117" s="96">
        <v>5518.1500000000005</v>
      </c>
      <c r="F117" s="97" t="s">
        <v>27</v>
      </c>
    </row>
    <row r="118" spans="1:6" ht="12.75" customHeight="1">
      <c r="A118" s="93">
        <v>45315</v>
      </c>
      <c r="B118" s="94">
        <v>45315.577106481483</v>
      </c>
      <c r="C118" s="95">
        <v>15</v>
      </c>
      <c r="D118" s="96">
        <v>43.45</v>
      </c>
      <c r="E118" s="96">
        <v>651.75</v>
      </c>
      <c r="F118" s="97" t="s">
        <v>27</v>
      </c>
    </row>
    <row r="119" spans="1:6" ht="12.75" customHeight="1">
      <c r="A119" s="93">
        <v>45315</v>
      </c>
      <c r="B119" s="94">
        <v>45315.577106481483</v>
      </c>
      <c r="C119" s="95">
        <v>150</v>
      </c>
      <c r="D119" s="96">
        <v>43.45</v>
      </c>
      <c r="E119" s="96">
        <v>6517.5</v>
      </c>
      <c r="F119" s="97" t="s">
        <v>27</v>
      </c>
    </row>
    <row r="120" spans="1:6" ht="12.75" customHeight="1">
      <c r="A120" s="93">
        <v>45315</v>
      </c>
      <c r="B120" s="94">
        <v>45315.577245370368</v>
      </c>
      <c r="C120" s="95">
        <v>95</v>
      </c>
      <c r="D120" s="96">
        <v>43.45</v>
      </c>
      <c r="E120" s="96">
        <v>4127.75</v>
      </c>
      <c r="F120" s="97" t="s">
        <v>27</v>
      </c>
    </row>
    <row r="121" spans="1:6" ht="12.75" customHeight="1">
      <c r="A121" s="93">
        <v>45315</v>
      </c>
      <c r="B121" s="94">
        <v>45315.577546296299</v>
      </c>
      <c r="C121" s="95">
        <v>67</v>
      </c>
      <c r="D121" s="96">
        <v>43.45</v>
      </c>
      <c r="E121" s="96">
        <v>2911.15</v>
      </c>
      <c r="F121" s="97" t="s">
        <v>27</v>
      </c>
    </row>
    <row r="122" spans="1:6" ht="12.75" customHeight="1">
      <c r="A122" s="93">
        <v>45315</v>
      </c>
      <c r="B122" s="94">
        <v>45315.577546296299</v>
      </c>
      <c r="C122" s="95">
        <v>32</v>
      </c>
      <c r="D122" s="96">
        <v>43.45</v>
      </c>
      <c r="E122" s="96">
        <v>1390.4</v>
      </c>
      <c r="F122" s="97" t="s">
        <v>27</v>
      </c>
    </row>
    <row r="123" spans="1:6" ht="12.75" customHeight="1">
      <c r="A123" s="93">
        <v>45315</v>
      </c>
      <c r="B123" s="94">
        <v>45315.578784722224</v>
      </c>
      <c r="C123" s="95">
        <v>282</v>
      </c>
      <c r="D123" s="96">
        <v>43.45</v>
      </c>
      <c r="E123" s="96">
        <v>12252.900000000001</v>
      </c>
      <c r="F123" s="97" t="s">
        <v>27</v>
      </c>
    </row>
    <row r="124" spans="1:6" ht="12.75" customHeight="1">
      <c r="A124" s="93">
        <v>45315</v>
      </c>
      <c r="B124" s="94">
        <v>45315.578784722224</v>
      </c>
      <c r="C124" s="95">
        <v>104</v>
      </c>
      <c r="D124" s="96">
        <v>43.45</v>
      </c>
      <c r="E124" s="96">
        <v>4518.8</v>
      </c>
      <c r="F124" s="97" t="s">
        <v>27</v>
      </c>
    </row>
    <row r="125" spans="1:6" ht="12.75" customHeight="1">
      <c r="A125" s="93">
        <v>45315</v>
      </c>
      <c r="B125" s="94">
        <v>45315.578912037039</v>
      </c>
      <c r="C125" s="95">
        <v>204</v>
      </c>
      <c r="D125" s="96">
        <v>43.44</v>
      </c>
      <c r="E125" s="96">
        <v>8861.76</v>
      </c>
      <c r="F125" s="97" t="s">
        <v>27</v>
      </c>
    </row>
    <row r="126" spans="1:6" ht="12.75" customHeight="1">
      <c r="A126" s="93">
        <v>45315</v>
      </c>
      <c r="B126" s="94">
        <v>45315.578912037039</v>
      </c>
      <c r="C126" s="95">
        <v>114</v>
      </c>
      <c r="D126" s="96">
        <v>43.44</v>
      </c>
      <c r="E126" s="96">
        <v>4952.16</v>
      </c>
      <c r="F126" s="97" t="s">
        <v>27</v>
      </c>
    </row>
    <row r="127" spans="1:6" ht="12.75" customHeight="1">
      <c r="A127" s="93">
        <v>45315</v>
      </c>
      <c r="B127" s="94">
        <v>45315.579907407409</v>
      </c>
      <c r="C127" s="95">
        <v>125</v>
      </c>
      <c r="D127" s="96">
        <v>43.43</v>
      </c>
      <c r="E127" s="96">
        <v>5428.75</v>
      </c>
      <c r="F127" s="97" t="s">
        <v>27</v>
      </c>
    </row>
    <row r="128" spans="1:6" ht="12.75" customHeight="1">
      <c r="A128" s="93">
        <v>45315</v>
      </c>
      <c r="B128" s="94">
        <v>45315.583437499998</v>
      </c>
      <c r="C128" s="95">
        <v>137</v>
      </c>
      <c r="D128" s="96">
        <v>43.44</v>
      </c>
      <c r="E128" s="96">
        <v>5951.28</v>
      </c>
      <c r="F128" s="97" t="s">
        <v>27</v>
      </c>
    </row>
    <row r="129" spans="1:6" ht="12.75" customHeight="1">
      <c r="A129" s="93">
        <v>45315</v>
      </c>
      <c r="B129" s="94">
        <v>45315.583437499998</v>
      </c>
      <c r="C129" s="95">
        <v>127</v>
      </c>
      <c r="D129" s="96">
        <v>43.42</v>
      </c>
      <c r="E129" s="96">
        <v>5514.34</v>
      </c>
      <c r="F129" s="97" t="s">
        <v>27</v>
      </c>
    </row>
    <row r="130" spans="1:6" ht="12.75" customHeight="1">
      <c r="A130" s="93">
        <v>45315</v>
      </c>
      <c r="B130" s="94">
        <v>45315.583437499998</v>
      </c>
      <c r="C130" s="95">
        <v>7</v>
      </c>
      <c r="D130" s="96">
        <v>43.42</v>
      </c>
      <c r="E130" s="96">
        <v>303.94</v>
      </c>
      <c r="F130" s="97" t="s">
        <v>27</v>
      </c>
    </row>
    <row r="131" spans="1:6" ht="12.75" customHeight="1">
      <c r="A131" s="93">
        <v>45315</v>
      </c>
      <c r="B131" s="94">
        <v>45315.583437499998</v>
      </c>
      <c r="C131" s="95">
        <v>19</v>
      </c>
      <c r="D131" s="96">
        <v>43.42</v>
      </c>
      <c r="E131" s="96">
        <v>824.98</v>
      </c>
      <c r="F131" s="97" t="s">
        <v>27</v>
      </c>
    </row>
    <row r="132" spans="1:6" ht="12.75" customHeight="1">
      <c r="A132" s="93">
        <v>45315</v>
      </c>
      <c r="B132" s="94">
        <v>45315.58666666667</v>
      </c>
      <c r="C132" s="95">
        <v>134</v>
      </c>
      <c r="D132" s="96">
        <v>43.43</v>
      </c>
      <c r="E132" s="96">
        <v>5819.62</v>
      </c>
      <c r="F132" s="97" t="s">
        <v>27</v>
      </c>
    </row>
    <row r="133" spans="1:6" ht="12.75" customHeight="1">
      <c r="A133" s="93">
        <v>45315</v>
      </c>
      <c r="B133" s="94">
        <v>45315.58666666667</v>
      </c>
      <c r="C133" s="95">
        <v>251</v>
      </c>
      <c r="D133" s="96">
        <v>43.43</v>
      </c>
      <c r="E133" s="96">
        <v>10900.93</v>
      </c>
      <c r="F133" s="97" t="s">
        <v>27</v>
      </c>
    </row>
    <row r="134" spans="1:6" ht="12.75" customHeight="1">
      <c r="A134" s="93">
        <v>45315</v>
      </c>
      <c r="B134" s="94">
        <v>45315.587523148148</v>
      </c>
      <c r="C134" s="95">
        <v>118</v>
      </c>
      <c r="D134" s="96">
        <v>43.43</v>
      </c>
      <c r="E134" s="96">
        <v>5124.74</v>
      </c>
      <c r="F134" s="97" t="s">
        <v>27</v>
      </c>
    </row>
    <row r="135" spans="1:6" ht="12.75" customHeight="1">
      <c r="A135" s="93">
        <v>45315</v>
      </c>
      <c r="B135" s="94">
        <v>45315.587557870371</v>
      </c>
      <c r="C135" s="95">
        <v>342</v>
      </c>
      <c r="D135" s="96">
        <v>43.43</v>
      </c>
      <c r="E135" s="96">
        <v>14853.06</v>
      </c>
      <c r="F135" s="97" t="s">
        <v>27</v>
      </c>
    </row>
    <row r="136" spans="1:6" ht="12.75" customHeight="1">
      <c r="A136" s="93">
        <v>45315</v>
      </c>
      <c r="B136" s="94">
        <v>45315.587569444448</v>
      </c>
      <c r="C136" s="95">
        <v>146</v>
      </c>
      <c r="D136" s="96">
        <v>43.43</v>
      </c>
      <c r="E136" s="96">
        <v>6340.78</v>
      </c>
      <c r="F136" s="97" t="s">
        <v>27</v>
      </c>
    </row>
    <row r="137" spans="1:6" ht="12.75" customHeight="1">
      <c r="A137" s="93">
        <v>45315</v>
      </c>
      <c r="B137" s="94">
        <v>45315.589988425927</v>
      </c>
      <c r="C137" s="95">
        <v>127</v>
      </c>
      <c r="D137" s="96">
        <v>43.44</v>
      </c>
      <c r="E137" s="96">
        <v>5516.88</v>
      </c>
      <c r="F137" s="97" t="s">
        <v>27</v>
      </c>
    </row>
    <row r="138" spans="1:6" ht="12.75" customHeight="1">
      <c r="A138" s="93">
        <v>45315</v>
      </c>
      <c r="B138" s="94">
        <v>45315.588425925926</v>
      </c>
      <c r="C138" s="95">
        <v>53</v>
      </c>
      <c r="D138" s="96">
        <v>43.44</v>
      </c>
      <c r="E138" s="96">
        <v>2302.3199999999997</v>
      </c>
      <c r="F138" s="97" t="s">
        <v>27</v>
      </c>
    </row>
    <row r="139" spans="1:6" ht="12.75" customHeight="1">
      <c r="A139" s="93">
        <v>45315</v>
      </c>
      <c r="B139" s="94">
        <v>45315.588425925926</v>
      </c>
      <c r="C139" s="95">
        <v>41</v>
      </c>
      <c r="D139" s="96">
        <v>43.44</v>
      </c>
      <c r="E139" s="96">
        <v>1781.04</v>
      </c>
      <c r="F139" s="97" t="s">
        <v>27</v>
      </c>
    </row>
    <row r="140" spans="1:6" ht="12.75" customHeight="1">
      <c r="A140" s="93">
        <v>45315</v>
      </c>
      <c r="B140" s="94">
        <v>45315.59034722222</v>
      </c>
      <c r="C140" s="95">
        <v>58</v>
      </c>
      <c r="D140" s="96">
        <v>43.44</v>
      </c>
      <c r="E140" s="96">
        <v>2519.52</v>
      </c>
      <c r="F140" s="97" t="s">
        <v>27</v>
      </c>
    </row>
    <row r="141" spans="1:6" ht="12.75" customHeight="1">
      <c r="A141" s="93">
        <v>45315</v>
      </c>
      <c r="B141" s="94">
        <v>45315.59034722222</v>
      </c>
      <c r="C141" s="95">
        <v>250</v>
      </c>
      <c r="D141" s="96">
        <v>43.44</v>
      </c>
      <c r="E141" s="96">
        <v>10860</v>
      </c>
      <c r="F141" s="97" t="s">
        <v>27</v>
      </c>
    </row>
    <row r="142" spans="1:6" ht="12.75" customHeight="1">
      <c r="A142" s="93">
        <v>45315</v>
      </c>
      <c r="B142" s="94">
        <v>45315.592303240737</v>
      </c>
      <c r="C142" s="95">
        <v>105</v>
      </c>
      <c r="D142" s="96">
        <v>43.43</v>
      </c>
      <c r="E142" s="96">
        <v>4560.1499999999996</v>
      </c>
      <c r="F142" s="97" t="s">
        <v>27</v>
      </c>
    </row>
    <row r="143" spans="1:6" ht="12.75" customHeight="1">
      <c r="A143" s="93">
        <v>45315</v>
      </c>
      <c r="B143" s="94">
        <v>45315.592303240737</v>
      </c>
      <c r="C143" s="95">
        <v>143</v>
      </c>
      <c r="D143" s="96">
        <v>43.43</v>
      </c>
      <c r="E143" s="96">
        <v>6210.49</v>
      </c>
      <c r="F143" s="97" t="s">
        <v>27</v>
      </c>
    </row>
    <row r="144" spans="1:6" ht="12.75" customHeight="1">
      <c r="A144" s="93">
        <v>45315</v>
      </c>
      <c r="B144" s="94">
        <v>45315.595138888886</v>
      </c>
      <c r="C144" s="95">
        <v>91</v>
      </c>
      <c r="D144" s="96">
        <v>43.42</v>
      </c>
      <c r="E144" s="96">
        <v>3951.2200000000003</v>
      </c>
      <c r="F144" s="97" t="s">
        <v>27</v>
      </c>
    </row>
    <row r="145" spans="1:6" ht="12.75" customHeight="1">
      <c r="A145" s="93">
        <v>45315</v>
      </c>
      <c r="B145" s="94">
        <v>45315.595138888886</v>
      </c>
      <c r="C145" s="95">
        <v>78</v>
      </c>
      <c r="D145" s="96">
        <v>43.42</v>
      </c>
      <c r="E145" s="96">
        <v>3386.76</v>
      </c>
      <c r="F145" s="97" t="s">
        <v>27</v>
      </c>
    </row>
    <row r="146" spans="1:6" ht="12.75" customHeight="1">
      <c r="A146" s="93">
        <v>45315</v>
      </c>
      <c r="B146" s="94">
        <v>45315.597303240742</v>
      </c>
      <c r="C146" s="95">
        <v>101</v>
      </c>
      <c r="D146" s="96">
        <v>43.4</v>
      </c>
      <c r="E146" s="96">
        <v>4383.3999999999996</v>
      </c>
      <c r="F146" s="97" t="s">
        <v>27</v>
      </c>
    </row>
    <row r="147" spans="1:6" ht="12.75" customHeight="1">
      <c r="A147" s="93">
        <v>45315</v>
      </c>
      <c r="B147" s="94">
        <v>45315.598587962966</v>
      </c>
      <c r="C147" s="95">
        <v>96</v>
      </c>
      <c r="D147" s="96">
        <v>43.39</v>
      </c>
      <c r="E147" s="96">
        <v>4165.4400000000005</v>
      </c>
      <c r="F147" s="97" t="s">
        <v>27</v>
      </c>
    </row>
    <row r="148" spans="1:6" ht="12.75" customHeight="1">
      <c r="A148" s="93">
        <v>45315</v>
      </c>
      <c r="B148" s="94">
        <v>45315.600613425922</v>
      </c>
      <c r="C148" s="95">
        <v>131</v>
      </c>
      <c r="D148" s="96">
        <v>43.38</v>
      </c>
      <c r="E148" s="96">
        <v>5682.7800000000007</v>
      </c>
      <c r="F148" s="97" t="s">
        <v>27</v>
      </c>
    </row>
    <row r="149" spans="1:6" ht="12.75" customHeight="1">
      <c r="A149" s="93">
        <v>45315</v>
      </c>
      <c r="B149" s="94">
        <v>45315.601134259261</v>
      </c>
      <c r="C149" s="95">
        <v>85</v>
      </c>
      <c r="D149" s="96">
        <v>43.36</v>
      </c>
      <c r="E149" s="96">
        <v>3685.6</v>
      </c>
      <c r="F149" s="97" t="s">
        <v>27</v>
      </c>
    </row>
    <row r="150" spans="1:6" ht="12.75" customHeight="1">
      <c r="A150" s="93">
        <v>45315</v>
      </c>
      <c r="B150" s="94">
        <v>45315.601134259261</v>
      </c>
      <c r="C150" s="95">
        <v>53</v>
      </c>
      <c r="D150" s="96">
        <v>43.36</v>
      </c>
      <c r="E150" s="96">
        <v>2298.08</v>
      </c>
      <c r="F150" s="97" t="s">
        <v>27</v>
      </c>
    </row>
    <row r="151" spans="1:6" ht="12.75" customHeight="1">
      <c r="A151" s="93">
        <v>45315</v>
      </c>
      <c r="B151" s="94">
        <v>45315.604328703703</v>
      </c>
      <c r="C151" s="95">
        <v>175</v>
      </c>
      <c r="D151" s="96">
        <v>43.36</v>
      </c>
      <c r="E151" s="96">
        <v>7588</v>
      </c>
      <c r="F151" s="97" t="s">
        <v>27</v>
      </c>
    </row>
    <row r="152" spans="1:6" ht="12.75" customHeight="1">
      <c r="A152" s="93">
        <v>45315</v>
      </c>
      <c r="B152" s="94">
        <v>45315.607638888891</v>
      </c>
      <c r="C152" s="95">
        <v>195</v>
      </c>
      <c r="D152" s="96">
        <v>43.38</v>
      </c>
      <c r="E152" s="96">
        <v>8459.1</v>
      </c>
      <c r="F152" s="97" t="s">
        <v>27</v>
      </c>
    </row>
    <row r="153" spans="1:6" ht="12.75" customHeight="1">
      <c r="A153" s="93">
        <v>45315</v>
      </c>
      <c r="B153" s="94">
        <v>45315.607638888891</v>
      </c>
      <c r="C153" s="95">
        <v>127</v>
      </c>
      <c r="D153" s="96">
        <v>43.38</v>
      </c>
      <c r="E153" s="96">
        <v>5509.26</v>
      </c>
      <c r="F153" s="97" t="s">
        <v>27</v>
      </c>
    </row>
    <row r="154" spans="1:6" ht="12.75" customHeight="1">
      <c r="A154" s="93">
        <v>45315</v>
      </c>
      <c r="B154" s="94">
        <v>45315.608275462961</v>
      </c>
      <c r="C154" s="95">
        <v>103</v>
      </c>
      <c r="D154" s="96">
        <v>43.38</v>
      </c>
      <c r="E154" s="96">
        <v>4468.1400000000003</v>
      </c>
      <c r="F154" s="97" t="s">
        <v>27</v>
      </c>
    </row>
    <row r="155" spans="1:6" ht="12.75" customHeight="1">
      <c r="A155" s="93">
        <v>45315</v>
      </c>
      <c r="B155" s="94">
        <v>45315.608969907407</v>
      </c>
      <c r="C155" s="95">
        <v>94</v>
      </c>
      <c r="D155" s="96">
        <v>43.37</v>
      </c>
      <c r="E155" s="96">
        <v>4076.7799999999997</v>
      </c>
      <c r="F155" s="97" t="s">
        <v>27</v>
      </c>
    </row>
    <row r="156" spans="1:6" ht="12.75" customHeight="1">
      <c r="A156" s="93">
        <v>45315</v>
      </c>
      <c r="B156" s="94">
        <v>45315.61105324074</v>
      </c>
      <c r="C156" s="95">
        <v>32</v>
      </c>
      <c r="D156" s="96">
        <v>43.37</v>
      </c>
      <c r="E156" s="96">
        <v>1387.84</v>
      </c>
      <c r="F156" s="97" t="s">
        <v>27</v>
      </c>
    </row>
    <row r="157" spans="1:6" ht="12.75" customHeight="1">
      <c r="A157" s="93">
        <v>45315</v>
      </c>
      <c r="B157" s="94">
        <v>45315.61105324074</v>
      </c>
      <c r="C157" s="95">
        <v>166</v>
      </c>
      <c r="D157" s="96">
        <v>43.37</v>
      </c>
      <c r="E157" s="96">
        <v>7199.4199999999992</v>
      </c>
      <c r="F157" s="97" t="s">
        <v>27</v>
      </c>
    </row>
    <row r="158" spans="1:6" ht="12.75" customHeight="1">
      <c r="A158" s="93">
        <v>45315</v>
      </c>
      <c r="B158" s="94">
        <v>45315.613981481481</v>
      </c>
      <c r="C158" s="95">
        <v>187</v>
      </c>
      <c r="D158" s="96">
        <v>43.39</v>
      </c>
      <c r="E158" s="96">
        <v>8113.93</v>
      </c>
      <c r="F158" s="97" t="s">
        <v>27</v>
      </c>
    </row>
    <row r="159" spans="1:6" ht="12.75" customHeight="1">
      <c r="A159" s="93">
        <v>45315</v>
      </c>
      <c r="B159" s="94">
        <v>45315.613981481481</v>
      </c>
      <c r="C159" s="95">
        <v>116</v>
      </c>
      <c r="D159" s="96">
        <v>43.39</v>
      </c>
      <c r="E159" s="96">
        <v>5033.24</v>
      </c>
      <c r="F159" s="97" t="s">
        <v>27</v>
      </c>
    </row>
    <row r="160" spans="1:6" ht="12.75" customHeight="1">
      <c r="A160" s="93">
        <v>45315</v>
      </c>
      <c r="B160" s="94">
        <v>45315.616030092591</v>
      </c>
      <c r="C160" s="95">
        <v>131</v>
      </c>
      <c r="D160" s="96">
        <v>43.39</v>
      </c>
      <c r="E160" s="96">
        <v>5684.09</v>
      </c>
      <c r="F160" s="97" t="s">
        <v>27</v>
      </c>
    </row>
    <row r="161" spans="1:6" ht="12.75" customHeight="1">
      <c r="A161" s="93">
        <v>45315</v>
      </c>
      <c r="B161" s="94">
        <v>45315.616469907407</v>
      </c>
      <c r="C161" s="95">
        <v>114</v>
      </c>
      <c r="D161" s="96">
        <v>43.39</v>
      </c>
      <c r="E161" s="96">
        <v>4946.46</v>
      </c>
      <c r="F161" s="97" t="s">
        <v>27</v>
      </c>
    </row>
    <row r="162" spans="1:6" ht="12.75" customHeight="1">
      <c r="A162" s="93">
        <v>45315</v>
      </c>
      <c r="B162" s="94">
        <v>45315.616956018515</v>
      </c>
      <c r="C162" s="95">
        <v>111</v>
      </c>
      <c r="D162" s="96">
        <v>43.38</v>
      </c>
      <c r="E162" s="96">
        <v>4815.18</v>
      </c>
      <c r="F162" s="97" t="s">
        <v>27</v>
      </c>
    </row>
    <row r="163" spans="1:6" ht="12.75" customHeight="1">
      <c r="A163" s="93">
        <v>45315</v>
      </c>
      <c r="B163" s="94">
        <v>45315.616956018515</v>
      </c>
      <c r="C163" s="95">
        <v>14</v>
      </c>
      <c r="D163" s="96">
        <v>43.38</v>
      </c>
      <c r="E163" s="96">
        <v>607.32000000000005</v>
      </c>
      <c r="F163" s="97" t="s">
        <v>27</v>
      </c>
    </row>
    <row r="164" spans="1:6" ht="12.75" customHeight="1">
      <c r="A164" s="93">
        <v>45315</v>
      </c>
      <c r="B164" s="94">
        <v>45315.618842592594</v>
      </c>
      <c r="C164" s="95">
        <v>100</v>
      </c>
      <c r="D164" s="96">
        <v>43.37</v>
      </c>
      <c r="E164" s="96">
        <v>4337</v>
      </c>
      <c r="F164" s="97" t="s">
        <v>27</v>
      </c>
    </row>
    <row r="165" spans="1:6" ht="12.75" customHeight="1">
      <c r="A165" s="93">
        <v>45315</v>
      </c>
      <c r="B165" s="94">
        <v>45315.62059027778</v>
      </c>
      <c r="C165" s="95">
        <v>138</v>
      </c>
      <c r="D165" s="96">
        <v>43.39</v>
      </c>
      <c r="E165" s="96">
        <v>5987.82</v>
      </c>
      <c r="F165" s="97" t="s">
        <v>27</v>
      </c>
    </row>
    <row r="166" spans="1:6" ht="12.75" customHeight="1">
      <c r="A166" s="93">
        <v>45315</v>
      </c>
      <c r="B166" s="94">
        <v>45315.622407407405</v>
      </c>
      <c r="C166" s="95">
        <v>136</v>
      </c>
      <c r="D166" s="96">
        <v>43.38</v>
      </c>
      <c r="E166" s="96">
        <v>5899.68</v>
      </c>
      <c r="F166" s="97" t="s">
        <v>27</v>
      </c>
    </row>
    <row r="167" spans="1:6" ht="12.75" customHeight="1">
      <c r="A167" s="93">
        <v>45315</v>
      </c>
      <c r="B167" s="94">
        <v>45315.623078703706</v>
      </c>
      <c r="C167" s="95">
        <v>133</v>
      </c>
      <c r="D167" s="96">
        <v>43.38</v>
      </c>
      <c r="E167" s="96">
        <v>5769.54</v>
      </c>
      <c r="F167" s="97" t="s">
        <v>27</v>
      </c>
    </row>
    <row r="168" spans="1:6" ht="12.75" customHeight="1">
      <c r="A168" s="93">
        <v>45315</v>
      </c>
      <c r="B168" s="94">
        <v>45315.626400462963</v>
      </c>
      <c r="C168" s="95">
        <v>131</v>
      </c>
      <c r="D168" s="96">
        <v>43.37</v>
      </c>
      <c r="E168" s="96">
        <v>5681.4699999999993</v>
      </c>
      <c r="F168" s="97" t="s">
        <v>27</v>
      </c>
    </row>
    <row r="169" spans="1:6" ht="12.75" customHeight="1">
      <c r="A169" s="93">
        <v>45315</v>
      </c>
      <c r="B169" s="94">
        <v>45315.627442129633</v>
      </c>
      <c r="C169" s="95">
        <v>177</v>
      </c>
      <c r="D169" s="96">
        <v>43.36</v>
      </c>
      <c r="E169" s="96">
        <v>7674.72</v>
      </c>
      <c r="F169" s="97" t="s">
        <v>27</v>
      </c>
    </row>
    <row r="170" spans="1:6" ht="12.75" customHeight="1">
      <c r="A170" s="93">
        <v>45315</v>
      </c>
      <c r="B170" s="94">
        <v>45315.628449074073</v>
      </c>
      <c r="C170" s="95">
        <v>10</v>
      </c>
      <c r="D170" s="96">
        <v>43.37</v>
      </c>
      <c r="E170" s="96">
        <v>433.7</v>
      </c>
      <c r="F170" s="97" t="s">
        <v>27</v>
      </c>
    </row>
    <row r="171" spans="1:6" ht="12.75" customHeight="1">
      <c r="A171" s="93">
        <v>45315</v>
      </c>
      <c r="B171" s="94">
        <v>45315.628449074073</v>
      </c>
      <c r="C171" s="95">
        <v>125</v>
      </c>
      <c r="D171" s="96">
        <v>43.37</v>
      </c>
      <c r="E171" s="96">
        <v>5421.25</v>
      </c>
      <c r="F171" s="97" t="s">
        <v>27</v>
      </c>
    </row>
    <row r="172" spans="1:6" ht="12.75" customHeight="1">
      <c r="A172" s="93">
        <v>45315</v>
      </c>
      <c r="B172" s="94">
        <v>45315.630023148151</v>
      </c>
      <c r="C172" s="95">
        <v>105</v>
      </c>
      <c r="D172" s="96">
        <v>43.38</v>
      </c>
      <c r="E172" s="96">
        <v>4554.9000000000005</v>
      </c>
      <c r="F172" s="97" t="s">
        <v>27</v>
      </c>
    </row>
    <row r="173" spans="1:6" ht="12.75" customHeight="1">
      <c r="A173" s="93">
        <v>45315</v>
      </c>
      <c r="B173" s="94">
        <v>45315.630023148151</v>
      </c>
      <c r="C173" s="95">
        <v>19</v>
      </c>
      <c r="D173" s="96">
        <v>43.38</v>
      </c>
      <c r="E173" s="96">
        <v>824.22</v>
      </c>
      <c r="F173" s="97" t="s">
        <v>27</v>
      </c>
    </row>
    <row r="174" spans="1:6" ht="12.75" customHeight="1">
      <c r="A174" s="93">
        <v>45315</v>
      </c>
      <c r="B174" s="94">
        <v>45315.630023148151</v>
      </c>
      <c r="C174" s="95">
        <v>97</v>
      </c>
      <c r="D174" s="96">
        <v>43.38</v>
      </c>
      <c r="E174" s="96">
        <v>4207.8600000000006</v>
      </c>
      <c r="F174" s="97" t="s">
        <v>27</v>
      </c>
    </row>
    <row r="175" spans="1:6" ht="12.75" customHeight="1">
      <c r="A175" s="93">
        <v>45315</v>
      </c>
      <c r="B175" s="94">
        <v>45315.632013888891</v>
      </c>
      <c r="C175" s="95">
        <v>135</v>
      </c>
      <c r="D175" s="96">
        <v>43.38</v>
      </c>
      <c r="E175" s="96">
        <v>5856.3</v>
      </c>
      <c r="F175" s="97" t="s">
        <v>27</v>
      </c>
    </row>
    <row r="176" spans="1:6" ht="12.75" customHeight="1">
      <c r="A176" s="93">
        <v>45315</v>
      </c>
      <c r="B176" s="94">
        <v>45315.632013888891</v>
      </c>
      <c r="C176" s="95">
        <v>25</v>
      </c>
      <c r="D176" s="96">
        <v>43.38</v>
      </c>
      <c r="E176" s="96">
        <v>1084.5</v>
      </c>
      <c r="F176" s="97" t="s">
        <v>27</v>
      </c>
    </row>
    <row r="177" spans="1:6" ht="12.75" customHeight="1">
      <c r="A177" s="93">
        <v>45315</v>
      </c>
      <c r="B177" s="94">
        <v>45315.632013888891</v>
      </c>
      <c r="C177" s="95">
        <v>149</v>
      </c>
      <c r="D177" s="96">
        <v>43.38</v>
      </c>
      <c r="E177" s="96">
        <v>6463.6200000000008</v>
      </c>
      <c r="F177" s="97" t="s">
        <v>27</v>
      </c>
    </row>
    <row r="178" spans="1:6" ht="12.75" customHeight="1">
      <c r="A178" s="93">
        <v>45315</v>
      </c>
      <c r="B178" s="94">
        <v>45315.637175925927</v>
      </c>
      <c r="C178" s="95">
        <v>328</v>
      </c>
      <c r="D178" s="96">
        <v>43.45</v>
      </c>
      <c r="E178" s="96">
        <v>14251.6</v>
      </c>
      <c r="F178" s="97" t="s">
        <v>27</v>
      </c>
    </row>
    <row r="179" spans="1:6" ht="12.75" customHeight="1">
      <c r="A179" s="93">
        <v>45315</v>
      </c>
      <c r="B179" s="94">
        <v>45315.636388888888</v>
      </c>
      <c r="C179" s="95">
        <v>15</v>
      </c>
      <c r="D179" s="96">
        <v>43.43</v>
      </c>
      <c r="E179" s="96">
        <v>651.45000000000005</v>
      </c>
      <c r="F179" s="97" t="s">
        <v>27</v>
      </c>
    </row>
    <row r="180" spans="1:6" ht="12.75" customHeight="1">
      <c r="A180" s="93">
        <v>45315</v>
      </c>
      <c r="B180" s="94">
        <v>45315.636388888888</v>
      </c>
      <c r="C180" s="95">
        <v>110</v>
      </c>
      <c r="D180" s="96">
        <v>43.43</v>
      </c>
      <c r="E180" s="96">
        <v>4777.3</v>
      </c>
      <c r="F180" s="97" t="s">
        <v>27</v>
      </c>
    </row>
    <row r="181" spans="1:6" ht="12.75" customHeight="1">
      <c r="A181" s="93">
        <v>45315</v>
      </c>
      <c r="B181" s="94">
        <v>45315.637083333335</v>
      </c>
      <c r="C181" s="95">
        <v>13</v>
      </c>
      <c r="D181" s="96">
        <v>43.45</v>
      </c>
      <c r="E181" s="96">
        <v>564.85</v>
      </c>
      <c r="F181" s="97" t="s">
        <v>27</v>
      </c>
    </row>
    <row r="182" spans="1:6" ht="12.75" customHeight="1">
      <c r="A182" s="93">
        <v>45315</v>
      </c>
      <c r="B182" s="94">
        <v>45315.637083333335</v>
      </c>
      <c r="C182" s="95">
        <v>81</v>
      </c>
      <c r="D182" s="96">
        <v>43.45</v>
      </c>
      <c r="E182" s="96">
        <v>3519.4500000000003</v>
      </c>
      <c r="F182" s="97" t="s">
        <v>27</v>
      </c>
    </row>
    <row r="183" spans="1:6" ht="12.75" customHeight="1">
      <c r="A183" s="93">
        <v>45315</v>
      </c>
      <c r="B183" s="94">
        <v>45315.639363425929</v>
      </c>
      <c r="C183" s="95">
        <v>275</v>
      </c>
      <c r="D183" s="96">
        <v>43.45</v>
      </c>
      <c r="E183" s="96">
        <v>11948.75</v>
      </c>
      <c r="F183" s="97" t="s">
        <v>27</v>
      </c>
    </row>
    <row r="184" spans="1:6" ht="12.75" customHeight="1">
      <c r="A184" s="93">
        <v>45315</v>
      </c>
      <c r="B184" s="94">
        <v>45315.640057870369</v>
      </c>
      <c r="C184" s="95">
        <v>134</v>
      </c>
      <c r="D184" s="96">
        <v>43.45</v>
      </c>
      <c r="E184" s="96">
        <v>5822.3</v>
      </c>
      <c r="F184" s="97" t="s">
        <v>27</v>
      </c>
    </row>
    <row r="185" spans="1:6" ht="12.75" customHeight="1">
      <c r="A185" s="93">
        <v>45315</v>
      </c>
      <c r="B185" s="94">
        <v>45315.64271990741</v>
      </c>
      <c r="C185" s="95">
        <v>235</v>
      </c>
      <c r="D185" s="96">
        <v>43.44</v>
      </c>
      <c r="E185" s="96">
        <v>10208.4</v>
      </c>
      <c r="F185" s="97" t="s">
        <v>27</v>
      </c>
    </row>
    <row r="186" spans="1:6" ht="12.75" customHeight="1">
      <c r="A186" s="93">
        <v>45315</v>
      </c>
      <c r="B186" s="94">
        <v>45315.642395833333</v>
      </c>
      <c r="C186" s="95">
        <v>24</v>
      </c>
      <c r="D186" s="96">
        <v>43.44</v>
      </c>
      <c r="E186" s="96">
        <v>1042.56</v>
      </c>
      <c r="F186" s="97" t="s">
        <v>27</v>
      </c>
    </row>
    <row r="187" spans="1:6" ht="12.75" customHeight="1">
      <c r="A187" s="93">
        <v>45315</v>
      </c>
      <c r="B187" s="94">
        <v>45315.643622685187</v>
      </c>
      <c r="C187" s="95">
        <v>17</v>
      </c>
      <c r="D187" s="96">
        <v>43.44</v>
      </c>
      <c r="E187" s="96">
        <v>738.48</v>
      </c>
      <c r="F187" s="97" t="s">
        <v>27</v>
      </c>
    </row>
    <row r="188" spans="1:6" ht="12.75" customHeight="1">
      <c r="A188" s="93">
        <v>45315</v>
      </c>
      <c r="B188" s="94">
        <v>45315.643622685187</v>
      </c>
      <c r="C188" s="95">
        <v>151</v>
      </c>
      <c r="D188" s="96">
        <v>43.44</v>
      </c>
      <c r="E188" s="96">
        <v>6559.44</v>
      </c>
      <c r="F188" s="97" t="s">
        <v>27</v>
      </c>
    </row>
    <row r="189" spans="1:6" ht="12.75" customHeight="1">
      <c r="A189" s="93">
        <v>45315</v>
      </c>
      <c r="B189" s="94">
        <v>45315.645208333335</v>
      </c>
      <c r="C189" s="95">
        <v>121</v>
      </c>
      <c r="D189" s="96">
        <v>43.43</v>
      </c>
      <c r="E189" s="96">
        <v>5255.03</v>
      </c>
      <c r="F189" s="97" t="s">
        <v>27</v>
      </c>
    </row>
    <row r="190" spans="1:6" ht="12.75" customHeight="1">
      <c r="A190" s="93">
        <v>45315</v>
      </c>
      <c r="B190" s="94">
        <v>45315.645208333335</v>
      </c>
      <c r="C190" s="95">
        <v>19</v>
      </c>
      <c r="D190" s="96">
        <v>43.43</v>
      </c>
      <c r="E190" s="96">
        <v>825.17</v>
      </c>
      <c r="F190" s="97" t="s">
        <v>27</v>
      </c>
    </row>
    <row r="191" spans="1:6" ht="12.75" customHeight="1">
      <c r="A191" s="93">
        <v>45315</v>
      </c>
      <c r="B191" s="94">
        <v>45315.645219907405</v>
      </c>
      <c r="C191" s="95">
        <v>111</v>
      </c>
      <c r="D191" s="96">
        <v>43.43</v>
      </c>
      <c r="E191" s="96">
        <v>4820.7299999999996</v>
      </c>
      <c r="F191" s="97" t="s">
        <v>27</v>
      </c>
    </row>
    <row r="192" spans="1:6" ht="12.75" customHeight="1">
      <c r="A192" s="93">
        <v>45315</v>
      </c>
      <c r="B192" s="94">
        <v>45315.646412037036</v>
      </c>
      <c r="C192" s="95">
        <v>122</v>
      </c>
      <c r="D192" s="96">
        <v>43.38</v>
      </c>
      <c r="E192" s="96">
        <v>5292.3600000000006</v>
      </c>
      <c r="F192" s="97" t="s">
        <v>27</v>
      </c>
    </row>
    <row r="193" spans="1:6" ht="12.75" customHeight="1">
      <c r="A193" s="93">
        <v>45315</v>
      </c>
      <c r="B193" s="94">
        <v>45315.647361111114</v>
      </c>
      <c r="C193" s="95">
        <v>107</v>
      </c>
      <c r="D193" s="96">
        <v>43.41</v>
      </c>
      <c r="E193" s="96">
        <v>4644.87</v>
      </c>
      <c r="F193" s="97" t="s">
        <v>27</v>
      </c>
    </row>
    <row r="194" spans="1:6" ht="12.75" customHeight="1">
      <c r="A194" s="93">
        <v>45315</v>
      </c>
      <c r="B194" s="94">
        <v>45315.647361111114</v>
      </c>
      <c r="C194" s="95">
        <v>40</v>
      </c>
      <c r="D194" s="96">
        <v>43.41</v>
      </c>
      <c r="E194" s="96">
        <v>1736.3999999999999</v>
      </c>
      <c r="F194" s="97" t="s">
        <v>27</v>
      </c>
    </row>
    <row r="195" spans="1:6" ht="12.75" customHeight="1">
      <c r="A195" s="93">
        <v>45315</v>
      </c>
      <c r="B195" s="94">
        <v>45315.647361111114</v>
      </c>
      <c r="C195" s="95">
        <v>105</v>
      </c>
      <c r="D195" s="96">
        <v>43.41</v>
      </c>
      <c r="E195" s="96">
        <v>4558.0499999999993</v>
      </c>
      <c r="F195" s="97" t="s">
        <v>27</v>
      </c>
    </row>
    <row r="196" spans="1:6" ht="12.75" customHeight="1">
      <c r="A196" s="93">
        <v>45315</v>
      </c>
      <c r="B196" s="94">
        <v>45315.649085648147</v>
      </c>
      <c r="C196" s="95">
        <v>29</v>
      </c>
      <c r="D196" s="96">
        <v>43.48</v>
      </c>
      <c r="E196" s="96">
        <v>1260.9199999999998</v>
      </c>
      <c r="F196" s="97" t="s">
        <v>27</v>
      </c>
    </row>
    <row r="197" spans="1:6" ht="12.75" customHeight="1">
      <c r="A197" s="93">
        <v>45315</v>
      </c>
      <c r="B197" s="94">
        <v>45315.649085648147</v>
      </c>
      <c r="C197" s="95">
        <v>130</v>
      </c>
      <c r="D197" s="96">
        <v>43.48</v>
      </c>
      <c r="E197" s="96">
        <v>5652.4</v>
      </c>
      <c r="F197" s="97" t="s">
        <v>27</v>
      </c>
    </row>
    <row r="198" spans="1:6" ht="12.75" customHeight="1">
      <c r="A198" s="93">
        <v>45315</v>
      </c>
      <c r="B198" s="94">
        <v>45315.649583333332</v>
      </c>
      <c r="C198" s="95">
        <v>134</v>
      </c>
      <c r="D198" s="96">
        <v>43.5</v>
      </c>
      <c r="E198" s="96">
        <v>5829</v>
      </c>
      <c r="F198" s="97" t="s">
        <v>27</v>
      </c>
    </row>
    <row r="199" spans="1:6" ht="12.75" customHeight="1">
      <c r="A199" s="93">
        <v>45315</v>
      </c>
      <c r="B199" s="94">
        <v>45315.65116898148</v>
      </c>
      <c r="C199" s="95">
        <v>100</v>
      </c>
      <c r="D199" s="96">
        <v>43.62</v>
      </c>
      <c r="E199" s="96">
        <v>4362</v>
      </c>
      <c r="F199" s="97" t="s">
        <v>27</v>
      </c>
    </row>
    <row r="200" spans="1:6" ht="12.75" customHeight="1">
      <c r="A200" s="93">
        <v>45315</v>
      </c>
      <c r="B200" s="94">
        <v>45315.65116898148</v>
      </c>
      <c r="C200" s="95">
        <v>68</v>
      </c>
      <c r="D200" s="96">
        <v>43.62</v>
      </c>
      <c r="E200" s="96">
        <v>2966.16</v>
      </c>
      <c r="F200" s="97" t="s">
        <v>27</v>
      </c>
    </row>
    <row r="201" spans="1:6" ht="12.75" customHeight="1">
      <c r="A201" s="93">
        <v>45315</v>
      </c>
      <c r="B201" s="94">
        <v>45315.651331018518</v>
      </c>
      <c r="C201" s="95">
        <v>100</v>
      </c>
      <c r="D201" s="96">
        <v>43.62</v>
      </c>
      <c r="E201" s="96">
        <v>4362</v>
      </c>
      <c r="F201" s="97" t="s">
        <v>27</v>
      </c>
    </row>
    <row r="202" spans="1:6" ht="12.75" customHeight="1">
      <c r="A202" s="93">
        <v>45315</v>
      </c>
      <c r="B202" s="94">
        <v>45315.651539351849</v>
      </c>
      <c r="C202" s="95">
        <v>156</v>
      </c>
      <c r="D202" s="96">
        <v>43.64</v>
      </c>
      <c r="E202" s="96">
        <v>6807.84</v>
      </c>
      <c r="F202" s="97" t="s">
        <v>27</v>
      </c>
    </row>
    <row r="203" spans="1:6" ht="12.75" customHeight="1">
      <c r="A203" s="93">
        <v>45315</v>
      </c>
      <c r="B203" s="94">
        <v>45315.651712962965</v>
      </c>
      <c r="C203" s="95">
        <v>100</v>
      </c>
      <c r="D203" s="96">
        <v>43.64</v>
      </c>
      <c r="E203" s="96">
        <v>4364</v>
      </c>
      <c r="F203" s="97" t="s">
        <v>27</v>
      </c>
    </row>
    <row r="204" spans="1:6" ht="12.75" customHeight="1">
      <c r="A204" s="93">
        <v>45315</v>
      </c>
      <c r="B204" s="94">
        <v>45315.652430555558</v>
      </c>
      <c r="C204" s="95">
        <v>102</v>
      </c>
      <c r="D204" s="96">
        <v>43.65</v>
      </c>
      <c r="E204" s="96">
        <v>4452.3</v>
      </c>
      <c r="F204" s="97" t="s">
        <v>27</v>
      </c>
    </row>
    <row r="205" spans="1:6" ht="12.75" customHeight="1">
      <c r="A205" s="93">
        <v>45315</v>
      </c>
      <c r="B205" s="94">
        <v>45315.653217592589</v>
      </c>
      <c r="C205" s="95">
        <v>24</v>
      </c>
      <c r="D205" s="96">
        <v>43.66</v>
      </c>
      <c r="E205" s="96">
        <v>1047.8399999999999</v>
      </c>
      <c r="F205" s="97" t="s">
        <v>27</v>
      </c>
    </row>
    <row r="206" spans="1:6" ht="12.75" customHeight="1">
      <c r="A206" s="93">
        <v>45315</v>
      </c>
      <c r="B206" s="94">
        <v>45315.653217592589</v>
      </c>
      <c r="C206" s="95">
        <v>116</v>
      </c>
      <c r="D206" s="96">
        <v>43.66</v>
      </c>
      <c r="E206" s="96">
        <v>5064.5599999999995</v>
      </c>
      <c r="F206" s="97" t="s">
        <v>27</v>
      </c>
    </row>
    <row r="207" spans="1:6" ht="12.75" customHeight="1">
      <c r="A207" s="93">
        <v>45315</v>
      </c>
      <c r="B207" s="94">
        <v>45315.653599537036</v>
      </c>
      <c r="C207" s="95">
        <v>125</v>
      </c>
      <c r="D207" s="96">
        <v>43.67</v>
      </c>
      <c r="E207" s="96">
        <v>5458.75</v>
      </c>
      <c r="F207" s="97" t="s">
        <v>27</v>
      </c>
    </row>
    <row r="208" spans="1:6" ht="12.75" customHeight="1">
      <c r="A208" s="93">
        <v>45315</v>
      </c>
      <c r="B208" s="94">
        <v>45315.654189814813</v>
      </c>
      <c r="C208" s="95">
        <v>149</v>
      </c>
      <c r="D208" s="96">
        <v>43.67</v>
      </c>
      <c r="E208" s="96">
        <v>6506.83</v>
      </c>
      <c r="F208" s="97" t="s">
        <v>27</v>
      </c>
    </row>
    <row r="209" spans="1:6" ht="12.75" customHeight="1">
      <c r="A209" s="93">
        <v>45315</v>
      </c>
      <c r="B209" s="94">
        <v>45315.65483796296</v>
      </c>
      <c r="C209" s="95">
        <v>99</v>
      </c>
      <c r="D209" s="96">
        <v>43.63</v>
      </c>
      <c r="E209" s="96">
        <v>4319.37</v>
      </c>
      <c r="F209" s="97" t="s">
        <v>27</v>
      </c>
    </row>
    <row r="210" spans="1:6" ht="12.75" customHeight="1">
      <c r="A210" s="93">
        <v>45315</v>
      </c>
      <c r="B210" s="94">
        <v>45315.65625</v>
      </c>
      <c r="C210" s="95">
        <v>120</v>
      </c>
      <c r="D210" s="96">
        <v>43.64</v>
      </c>
      <c r="E210" s="96">
        <v>5236.8</v>
      </c>
      <c r="F210" s="97" t="s">
        <v>27</v>
      </c>
    </row>
    <row r="211" spans="1:6" ht="12.75" customHeight="1">
      <c r="A211" s="93">
        <v>45315</v>
      </c>
      <c r="B211" s="94">
        <v>45315.656655092593</v>
      </c>
      <c r="C211" s="95">
        <v>106</v>
      </c>
      <c r="D211" s="96">
        <v>43.65</v>
      </c>
      <c r="E211" s="96">
        <v>4626.8999999999996</v>
      </c>
      <c r="F211" s="97" t="s">
        <v>27</v>
      </c>
    </row>
    <row r="212" spans="1:6" ht="12.75" customHeight="1">
      <c r="A212" s="93">
        <v>45315</v>
      </c>
      <c r="B212" s="94">
        <v>45315.657638888886</v>
      </c>
      <c r="C212" s="95">
        <v>105</v>
      </c>
      <c r="D212" s="96">
        <v>43.64</v>
      </c>
      <c r="E212" s="96">
        <v>4582.2</v>
      </c>
      <c r="F212" s="97" t="s">
        <v>27</v>
      </c>
    </row>
    <row r="213" spans="1:6" ht="12.75" customHeight="1">
      <c r="A213" s="93">
        <v>45315</v>
      </c>
      <c r="B213" s="94">
        <v>45315.658020833333</v>
      </c>
      <c r="C213" s="95">
        <v>134</v>
      </c>
      <c r="D213" s="96">
        <v>43.65</v>
      </c>
      <c r="E213" s="96">
        <v>5849.0999999999995</v>
      </c>
      <c r="F213" s="97" t="s">
        <v>27</v>
      </c>
    </row>
    <row r="214" spans="1:6" ht="12.75" customHeight="1">
      <c r="A214" s="93">
        <v>45315</v>
      </c>
      <c r="B214" s="94">
        <v>45315.658912037034</v>
      </c>
      <c r="C214" s="95">
        <v>190</v>
      </c>
      <c r="D214" s="96">
        <v>43.63</v>
      </c>
      <c r="E214" s="96">
        <v>8289.7000000000007</v>
      </c>
      <c r="F214" s="97" t="s">
        <v>27</v>
      </c>
    </row>
    <row r="215" spans="1:6" ht="12.75" customHeight="1">
      <c r="A215" s="93">
        <v>45315</v>
      </c>
      <c r="B215" s="94">
        <v>45315.660185185188</v>
      </c>
      <c r="C215" s="95">
        <v>76</v>
      </c>
      <c r="D215" s="96">
        <v>43.59</v>
      </c>
      <c r="E215" s="96">
        <v>3312.84</v>
      </c>
      <c r="F215" s="97" t="s">
        <v>27</v>
      </c>
    </row>
    <row r="216" spans="1:6" ht="12.75" customHeight="1">
      <c r="A216" s="93">
        <v>45315</v>
      </c>
      <c r="B216" s="94">
        <v>45315.660185185188</v>
      </c>
      <c r="C216" s="95">
        <v>118</v>
      </c>
      <c r="D216" s="96">
        <v>43.59</v>
      </c>
      <c r="E216" s="96">
        <v>5143.6200000000008</v>
      </c>
      <c r="F216" s="97" t="s">
        <v>27</v>
      </c>
    </row>
    <row r="217" spans="1:6" ht="12.75" customHeight="1">
      <c r="A217" s="93">
        <v>45315</v>
      </c>
      <c r="B217" s="94">
        <v>45315.661041666666</v>
      </c>
      <c r="C217" s="95">
        <v>100</v>
      </c>
      <c r="D217" s="96">
        <v>43.56</v>
      </c>
      <c r="E217" s="96">
        <v>4356</v>
      </c>
      <c r="F217" s="97" t="s">
        <v>27</v>
      </c>
    </row>
    <row r="218" spans="1:6" ht="12.75" customHeight="1">
      <c r="A218" s="93">
        <v>45315</v>
      </c>
      <c r="B218" s="94">
        <v>45315.663368055553</v>
      </c>
      <c r="C218" s="95">
        <v>60</v>
      </c>
      <c r="D218" s="96">
        <v>43.64</v>
      </c>
      <c r="E218" s="96">
        <v>2618.4</v>
      </c>
      <c r="F218" s="97" t="s">
        <v>27</v>
      </c>
    </row>
    <row r="219" spans="1:6" ht="12.75" customHeight="1">
      <c r="A219" s="93">
        <v>45315</v>
      </c>
      <c r="B219" s="94">
        <v>45315.663368055553</v>
      </c>
      <c r="C219" s="95">
        <v>278</v>
      </c>
      <c r="D219" s="96">
        <v>43.64</v>
      </c>
      <c r="E219" s="96">
        <v>12131.92</v>
      </c>
      <c r="F219" s="97" t="s">
        <v>27</v>
      </c>
    </row>
    <row r="220" spans="1:6" ht="12.75" customHeight="1">
      <c r="A220" s="93">
        <v>45315</v>
      </c>
      <c r="B220" s="94">
        <v>45315.663553240738</v>
      </c>
      <c r="C220" s="95">
        <v>107</v>
      </c>
      <c r="D220" s="96">
        <v>43.63</v>
      </c>
      <c r="E220" s="96">
        <v>4668.41</v>
      </c>
      <c r="F220" s="97" t="s">
        <v>27</v>
      </c>
    </row>
    <row r="221" spans="1:6" ht="12.75" customHeight="1">
      <c r="A221" s="93">
        <v>45315</v>
      </c>
      <c r="B221" s="94">
        <v>45315.664259259262</v>
      </c>
      <c r="C221" s="95">
        <v>122</v>
      </c>
      <c r="D221" s="96">
        <v>43.62</v>
      </c>
      <c r="E221" s="96">
        <v>5321.6399999999994</v>
      </c>
      <c r="F221" s="97" t="s">
        <v>27</v>
      </c>
    </row>
    <row r="222" spans="1:6" ht="12.75" customHeight="1">
      <c r="A222" s="93">
        <v>45315</v>
      </c>
      <c r="B222" s="94">
        <v>45315.665567129632</v>
      </c>
      <c r="C222" s="95">
        <v>75</v>
      </c>
      <c r="D222" s="96">
        <v>43.63</v>
      </c>
      <c r="E222" s="96">
        <v>3272.25</v>
      </c>
      <c r="F222" s="97" t="s">
        <v>27</v>
      </c>
    </row>
    <row r="223" spans="1:6" ht="12.75" customHeight="1">
      <c r="A223" s="93">
        <v>45315</v>
      </c>
      <c r="B223" s="94">
        <v>45315.665567129632</v>
      </c>
      <c r="C223" s="95">
        <v>83</v>
      </c>
      <c r="D223" s="96">
        <v>43.63</v>
      </c>
      <c r="E223" s="96">
        <v>3621.2900000000004</v>
      </c>
      <c r="F223" s="97" t="s">
        <v>27</v>
      </c>
    </row>
    <row r="224" spans="1:6" ht="12.75" customHeight="1">
      <c r="A224" s="93">
        <v>45315</v>
      </c>
      <c r="B224" s="94">
        <v>45315.665567129632</v>
      </c>
      <c r="C224" s="95">
        <v>113</v>
      </c>
      <c r="D224" s="96">
        <v>43.63</v>
      </c>
      <c r="E224" s="96">
        <v>4930.1900000000005</v>
      </c>
      <c r="F224" s="97" t="s">
        <v>27</v>
      </c>
    </row>
    <row r="225" spans="1:6" ht="12.75" customHeight="1">
      <c r="A225" s="93">
        <v>45315</v>
      </c>
      <c r="B225" s="94">
        <v>45315.667199074072</v>
      </c>
      <c r="C225" s="95">
        <v>132</v>
      </c>
      <c r="D225" s="96">
        <v>43.64</v>
      </c>
      <c r="E225" s="96">
        <v>5760.4800000000005</v>
      </c>
      <c r="F225" s="97" t="s">
        <v>27</v>
      </c>
    </row>
    <row r="226" spans="1:6" ht="12.75" customHeight="1">
      <c r="A226" s="93">
        <v>45315</v>
      </c>
      <c r="B226" s="94">
        <v>45315.667615740742</v>
      </c>
      <c r="C226" s="95">
        <v>101</v>
      </c>
      <c r="D226" s="96">
        <v>43.63</v>
      </c>
      <c r="E226" s="96">
        <v>4406.63</v>
      </c>
      <c r="F226" s="97" t="s">
        <v>27</v>
      </c>
    </row>
    <row r="227" spans="1:6" ht="12.75" customHeight="1">
      <c r="A227" s="93">
        <v>45315</v>
      </c>
      <c r="B227" s="94">
        <v>45315.667997685188</v>
      </c>
      <c r="C227" s="95">
        <v>101</v>
      </c>
      <c r="D227" s="96">
        <v>43.63</v>
      </c>
      <c r="E227" s="96">
        <v>4406.63</v>
      </c>
      <c r="F227" s="97" t="s">
        <v>27</v>
      </c>
    </row>
    <row r="228" spans="1:6" ht="12.75" customHeight="1">
      <c r="A228" s="93">
        <v>45315</v>
      </c>
      <c r="B228" s="94">
        <v>45315.669594907406</v>
      </c>
      <c r="C228" s="95">
        <v>144</v>
      </c>
      <c r="D228" s="96">
        <v>43.6</v>
      </c>
      <c r="E228" s="96">
        <v>6278.4000000000005</v>
      </c>
      <c r="F228" s="97" t="s">
        <v>27</v>
      </c>
    </row>
    <row r="229" spans="1:6" ht="12.75" customHeight="1">
      <c r="A229" s="93">
        <v>45315</v>
      </c>
      <c r="B229" s="94">
        <v>45315.670104166667</v>
      </c>
      <c r="C229" s="95">
        <v>122</v>
      </c>
      <c r="D229" s="96">
        <v>43.57</v>
      </c>
      <c r="E229" s="96">
        <v>5315.54</v>
      </c>
      <c r="F229" s="97" t="s">
        <v>27</v>
      </c>
    </row>
    <row r="230" spans="1:6" ht="12.75" customHeight="1">
      <c r="A230" s="93">
        <v>45315</v>
      </c>
      <c r="B230" s="94">
        <v>45315.67291666667</v>
      </c>
      <c r="C230" s="95">
        <v>209</v>
      </c>
      <c r="D230" s="96">
        <v>43.65</v>
      </c>
      <c r="E230" s="96">
        <v>9122.85</v>
      </c>
      <c r="F230" s="97" t="s">
        <v>27</v>
      </c>
    </row>
    <row r="231" spans="1:6" ht="12.75" customHeight="1">
      <c r="A231" s="93">
        <v>45315</v>
      </c>
      <c r="B231" s="94">
        <v>45315.67291666667</v>
      </c>
      <c r="C231" s="95">
        <v>50</v>
      </c>
      <c r="D231" s="96">
        <v>43.65</v>
      </c>
      <c r="E231" s="96">
        <v>2182.5</v>
      </c>
      <c r="F231" s="97" t="s">
        <v>27</v>
      </c>
    </row>
    <row r="232" spans="1:6" ht="12.75" customHeight="1">
      <c r="A232" s="93">
        <v>45315</v>
      </c>
      <c r="B232" s="94">
        <v>45315.672939814816</v>
      </c>
      <c r="C232" s="95">
        <v>156</v>
      </c>
      <c r="D232" s="96">
        <v>43.65</v>
      </c>
      <c r="E232" s="96">
        <v>6809.4</v>
      </c>
      <c r="F232" s="97" t="s">
        <v>27</v>
      </c>
    </row>
    <row r="233" spans="1:6" ht="12.75" customHeight="1">
      <c r="A233" s="93">
        <v>45315</v>
      </c>
      <c r="B233" s="94">
        <v>45315.673321759263</v>
      </c>
      <c r="C233" s="95">
        <v>118</v>
      </c>
      <c r="D233" s="96">
        <v>43.64</v>
      </c>
      <c r="E233" s="96">
        <v>5149.5200000000004</v>
      </c>
      <c r="F233" s="97" t="s">
        <v>27</v>
      </c>
    </row>
    <row r="234" spans="1:6" ht="12.75" customHeight="1">
      <c r="A234" s="93">
        <v>45315</v>
      </c>
      <c r="B234" s="94">
        <v>45315.675983796296</v>
      </c>
      <c r="C234" s="95">
        <v>242</v>
      </c>
      <c r="D234" s="96">
        <v>43.65</v>
      </c>
      <c r="E234" s="96">
        <v>10563.3</v>
      </c>
      <c r="F234" s="97" t="s">
        <v>27</v>
      </c>
    </row>
    <row r="235" spans="1:6">
      <c r="A235" s="93">
        <v>45315</v>
      </c>
      <c r="B235" s="94">
        <v>45315.676400462966</v>
      </c>
      <c r="C235" s="95">
        <v>166</v>
      </c>
      <c r="D235" s="96">
        <v>43.65</v>
      </c>
      <c r="E235" s="96">
        <v>7245.9</v>
      </c>
      <c r="F235" s="97" t="s">
        <v>27</v>
      </c>
    </row>
    <row r="236" spans="1:6">
      <c r="A236" s="93">
        <v>45315</v>
      </c>
      <c r="B236" s="94">
        <v>45315.67796296296</v>
      </c>
      <c r="C236" s="95">
        <v>219</v>
      </c>
      <c r="D236" s="96">
        <v>43.63</v>
      </c>
      <c r="E236" s="96">
        <v>9554.9700000000012</v>
      </c>
      <c r="F236" s="97" t="s">
        <v>27</v>
      </c>
    </row>
    <row r="237" spans="1:6">
      <c r="A237" s="93">
        <v>45315</v>
      </c>
      <c r="B237" s="94">
        <v>45315.679212962961</v>
      </c>
      <c r="C237" s="95">
        <v>110</v>
      </c>
      <c r="D237" s="96">
        <v>43.63</v>
      </c>
      <c r="E237" s="96">
        <v>4799.3</v>
      </c>
      <c r="F237" s="97" t="s">
        <v>27</v>
      </c>
    </row>
    <row r="238" spans="1:6">
      <c r="A238" s="93">
        <v>45315</v>
      </c>
      <c r="B238" s="94">
        <v>45315.679305555554</v>
      </c>
      <c r="C238" s="95">
        <v>115</v>
      </c>
      <c r="D238" s="96">
        <v>43.62</v>
      </c>
      <c r="E238" s="96">
        <v>5016.2999999999993</v>
      </c>
      <c r="F238" s="97" t="s">
        <v>27</v>
      </c>
    </row>
    <row r="239" spans="1:6">
      <c r="A239" s="93">
        <v>45315</v>
      </c>
      <c r="B239" s="94">
        <v>45315.679826388892</v>
      </c>
      <c r="C239" s="95">
        <v>94</v>
      </c>
      <c r="D239" s="96">
        <v>43.61</v>
      </c>
      <c r="E239" s="96">
        <v>4099.34</v>
      </c>
      <c r="F239" s="97" t="s">
        <v>27</v>
      </c>
    </row>
    <row r="240" spans="1:6">
      <c r="A240" s="93">
        <v>45315</v>
      </c>
      <c r="B240" s="94">
        <v>45315.680868055555</v>
      </c>
      <c r="C240" s="95">
        <v>96</v>
      </c>
      <c r="D240" s="96">
        <v>43.61</v>
      </c>
      <c r="E240" s="96">
        <v>4186.5599999999995</v>
      </c>
      <c r="F240" s="97" t="s">
        <v>27</v>
      </c>
    </row>
    <row r="241" spans="1:6">
      <c r="A241" s="93">
        <v>45315</v>
      </c>
      <c r="B241" s="94">
        <v>45315.680868055555</v>
      </c>
      <c r="C241" s="95">
        <v>13</v>
      </c>
      <c r="D241" s="96">
        <v>43.61</v>
      </c>
      <c r="E241" s="96">
        <v>566.92999999999995</v>
      </c>
      <c r="F241" s="97" t="s">
        <v>27</v>
      </c>
    </row>
    <row r="242" spans="1:6">
      <c r="A242" s="93">
        <v>45315</v>
      </c>
      <c r="B242" s="94">
        <v>45315.681840277779</v>
      </c>
      <c r="C242" s="95">
        <v>155</v>
      </c>
      <c r="D242" s="96">
        <v>43.6</v>
      </c>
      <c r="E242" s="96">
        <v>6758</v>
      </c>
      <c r="F242" s="97" t="s">
        <v>27</v>
      </c>
    </row>
    <row r="243" spans="1:6">
      <c r="A243" s="93">
        <v>45315</v>
      </c>
      <c r="B243" s="94">
        <v>45315.682881944442</v>
      </c>
      <c r="C243" s="95">
        <v>105</v>
      </c>
      <c r="D243" s="96">
        <v>43.59</v>
      </c>
      <c r="E243" s="96">
        <v>4576.9500000000007</v>
      </c>
      <c r="F243" s="97" t="s">
        <v>27</v>
      </c>
    </row>
    <row r="244" spans="1:6">
      <c r="A244" s="93">
        <v>45315</v>
      </c>
      <c r="B244" s="94">
        <v>45315.682881944442</v>
      </c>
      <c r="C244" s="95">
        <v>116</v>
      </c>
      <c r="D244" s="96">
        <v>43.59</v>
      </c>
      <c r="E244" s="96">
        <v>5056.4400000000005</v>
      </c>
      <c r="F244" s="97" t="s">
        <v>27</v>
      </c>
    </row>
    <row r="245" spans="1:6">
      <c r="A245" s="93">
        <v>45315</v>
      </c>
      <c r="B245" s="94">
        <v>45315.684374999997</v>
      </c>
      <c r="C245" s="95">
        <v>171</v>
      </c>
      <c r="D245" s="96">
        <v>43.59</v>
      </c>
      <c r="E245" s="96">
        <v>7453.89</v>
      </c>
      <c r="F245" s="97" t="s">
        <v>27</v>
      </c>
    </row>
    <row r="246" spans="1:6">
      <c r="A246" s="93">
        <v>45315</v>
      </c>
      <c r="B246" s="94">
        <v>45315.688287037039</v>
      </c>
      <c r="C246" s="95">
        <v>115</v>
      </c>
      <c r="D246" s="96">
        <v>43.62</v>
      </c>
      <c r="E246" s="96">
        <v>5016.2999999999993</v>
      </c>
      <c r="F246" s="97" t="s">
        <v>27</v>
      </c>
    </row>
    <row r="247" spans="1:6">
      <c r="A247" s="93">
        <v>45315</v>
      </c>
      <c r="B247" s="94">
        <v>45315.687662037039</v>
      </c>
      <c r="C247" s="95">
        <v>250</v>
      </c>
      <c r="D247" s="96">
        <v>43.62</v>
      </c>
      <c r="E247" s="96">
        <v>10905</v>
      </c>
      <c r="F247" s="97" t="s">
        <v>27</v>
      </c>
    </row>
    <row r="248" spans="1:6">
      <c r="A248" s="93">
        <v>45315</v>
      </c>
      <c r="B248" s="94">
        <v>45315.688391203701</v>
      </c>
      <c r="C248" s="95">
        <v>144</v>
      </c>
      <c r="D248" s="96">
        <v>43.63</v>
      </c>
      <c r="E248" s="96">
        <v>6282.72</v>
      </c>
      <c r="F248" s="97" t="s">
        <v>27</v>
      </c>
    </row>
    <row r="249" spans="1:6">
      <c r="A249" s="93">
        <v>45315</v>
      </c>
      <c r="B249" s="94">
        <v>45315.688344907408</v>
      </c>
      <c r="C249" s="95">
        <v>57</v>
      </c>
      <c r="D249" s="96">
        <v>43.62</v>
      </c>
      <c r="E249" s="96">
        <v>2486.3399999999997</v>
      </c>
      <c r="F249" s="97" t="s">
        <v>27</v>
      </c>
    </row>
    <row r="250" spans="1:6">
      <c r="A250" s="93">
        <v>45315</v>
      </c>
      <c r="B250" s="94">
        <v>45315.689965277779</v>
      </c>
      <c r="C250" s="95">
        <v>119</v>
      </c>
      <c r="D250" s="96">
        <v>43.62</v>
      </c>
      <c r="E250" s="96">
        <v>5190.78</v>
      </c>
      <c r="F250" s="97" t="s">
        <v>27</v>
      </c>
    </row>
    <row r="251" spans="1:6">
      <c r="A251" s="93">
        <v>45315</v>
      </c>
      <c r="B251" s="94">
        <v>45315.690462962964</v>
      </c>
      <c r="C251" s="95">
        <v>151</v>
      </c>
      <c r="D251" s="96">
        <v>43.64</v>
      </c>
      <c r="E251" s="96">
        <v>6589.64</v>
      </c>
      <c r="F251" s="97" t="s">
        <v>27</v>
      </c>
    </row>
    <row r="252" spans="1:6">
      <c r="A252" s="93">
        <v>45315</v>
      </c>
      <c r="B252" s="94">
        <v>45315.690462962964</v>
      </c>
      <c r="C252" s="95">
        <v>24</v>
      </c>
      <c r="D252" s="96">
        <v>43.64</v>
      </c>
      <c r="E252" s="96">
        <v>1047.3600000000001</v>
      </c>
      <c r="F252" s="97" t="s">
        <v>27</v>
      </c>
    </row>
    <row r="253" spans="1:6">
      <c r="A253" s="93">
        <v>45315</v>
      </c>
      <c r="B253" s="94">
        <v>45315.691053240742</v>
      </c>
      <c r="C253" s="95">
        <v>14</v>
      </c>
      <c r="D253" s="96">
        <v>43.64</v>
      </c>
      <c r="E253" s="96">
        <v>610.96</v>
      </c>
      <c r="F253" s="97" t="s">
        <v>27</v>
      </c>
    </row>
    <row r="254" spans="1:6">
      <c r="A254" s="93">
        <v>45315</v>
      </c>
      <c r="B254" s="94">
        <v>45315.691053240742</v>
      </c>
      <c r="C254" s="95">
        <v>92</v>
      </c>
      <c r="D254" s="96">
        <v>43.64</v>
      </c>
      <c r="E254" s="96">
        <v>4014.88</v>
      </c>
      <c r="F254" s="97" t="s">
        <v>27</v>
      </c>
    </row>
    <row r="255" spans="1:6">
      <c r="A255" s="93">
        <v>45315</v>
      </c>
      <c r="B255" s="94">
        <v>45315.693229166667</v>
      </c>
      <c r="C255" s="95">
        <v>132</v>
      </c>
      <c r="D255" s="96">
        <v>43.62</v>
      </c>
      <c r="E255" s="96">
        <v>5757.8399999999992</v>
      </c>
      <c r="F255" s="97" t="s">
        <v>27</v>
      </c>
    </row>
    <row r="256" spans="1:6">
      <c r="A256" s="93">
        <v>45315</v>
      </c>
      <c r="B256" s="94">
        <v>45315.693229166667</v>
      </c>
      <c r="C256" s="95">
        <v>126</v>
      </c>
      <c r="D256" s="96">
        <v>43.61</v>
      </c>
      <c r="E256" s="96">
        <v>5494.86</v>
      </c>
      <c r="F256" s="97" t="s">
        <v>27</v>
      </c>
    </row>
    <row r="257" spans="1:6">
      <c r="A257" s="93">
        <v>45315</v>
      </c>
      <c r="B257" s="94">
        <v>45315.693229166667</v>
      </c>
      <c r="C257" s="95">
        <v>118</v>
      </c>
      <c r="D257" s="96">
        <v>43.62</v>
      </c>
      <c r="E257" s="96">
        <v>5147.16</v>
      </c>
      <c r="F257" s="97" t="s">
        <v>27</v>
      </c>
    </row>
    <row r="258" spans="1:6">
      <c r="A258" s="93">
        <v>45315</v>
      </c>
      <c r="B258" s="94">
        <v>45315.69431712963</v>
      </c>
      <c r="C258" s="95">
        <v>194</v>
      </c>
      <c r="D258" s="96">
        <v>43.62</v>
      </c>
      <c r="E258" s="96">
        <v>8462.2799999999988</v>
      </c>
      <c r="F258" s="97" t="s">
        <v>27</v>
      </c>
    </row>
    <row r="259" spans="1:6">
      <c r="A259" s="93">
        <v>45315</v>
      </c>
      <c r="B259" s="94">
        <v>45315.695173611108</v>
      </c>
      <c r="C259" s="95">
        <v>143</v>
      </c>
      <c r="D259" s="96">
        <v>43.61</v>
      </c>
      <c r="E259" s="96">
        <v>6236.23</v>
      </c>
      <c r="F259" s="97" t="s">
        <v>27</v>
      </c>
    </row>
    <row r="260" spans="1:6">
      <c r="A260" s="93">
        <v>45315</v>
      </c>
      <c r="B260" s="94">
        <v>45315.697268518517</v>
      </c>
      <c r="C260" s="95">
        <v>115</v>
      </c>
      <c r="D260" s="96">
        <v>43.66</v>
      </c>
      <c r="E260" s="96">
        <v>5020.8999999999996</v>
      </c>
      <c r="F260" s="97" t="s">
        <v>27</v>
      </c>
    </row>
    <row r="261" spans="1:6">
      <c r="A261" s="93">
        <v>45315</v>
      </c>
      <c r="B261" s="94">
        <v>45315.697268518517</v>
      </c>
      <c r="C261" s="95">
        <v>126</v>
      </c>
      <c r="D261" s="96">
        <v>43.65</v>
      </c>
      <c r="E261" s="96">
        <v>5499.9</v>
      </c>
      <c r="F261" s="97" t="s">
        <v>27</v>
      </c>
    </row>
    <row r="262" spans="1:6">
      <c r="A262" s="93">
        <v>45315</v>
      </c>
      <c r="B262" s="94">
        <v>45315.697268518517</v>
      </c>
      <c r="C262" s="95">
        <v>127</v>
      </c>
      <c r="D262" s="96">
        <v>43.65</v>
      </c>
      <c r="E262" s="96">
        <v>5543.55</v>
      </c>
      <c r="F262" s="97" t="s">
        <v>27</v>
      </c>
    </row>
    <row r="263" spans="1:6">
      <c r="A263" s="93">
        <v>45315</v>
      </c>
      <c r="B263" s="94">
        <v>45315.697268518517</v>
      </c>
      <c r="C263" s="95">
        <v>6</v>
      </c>
      <c r="D263" s="96">
        <v>43.65</v>
      </c>
      <c r="E263" s="96">
        <v>261.89999999999998</v>
      </c>
      <c r="F263" s="97" t="s">
        <v>27</v>
      </c>
    </row>
    <row r="264" spans="1:6">
      <c r="A264" s="93">
        <v>45315</v>
      </c>
      <c r="B264" s="94">
        <v>45315.698206018518</v>
      </c>
      <c r="C264" s="95">
        <v>26</v>
      </c>
      <c r="D264" s="96">
        <v>43.65</v>
      </c>
      <c r="E264" s="96">
        <v>1134.8999999999999</v>
      </c>
      <c r="F264" s="97" t="s">
        <v>27</v>
      </c>
    </row>
    <row r="265" spans="1:6">
      <c r="A265" s="93">
        <v>45315</v>
      </c>
      <c r="B265" s="94">
        <v>45315.698206018518</v>
      </c>
      <c r="C265" s="95">
        <v>136</v>
      </c>
      <c r="D265" s="96">
        <v>43.65</v>
      </c>
      <c r="E265" s="96">
        <v>5936.4</v>
      </c>
      <c r="F265" s="97" t="s">
        <v>27</v>
      </c>
    </row>
    <row r="266" spans="1:6">
      <c r="A266" s="93">
        <v>45315</v>
      </c>
      <c r="B266" s="94">
        <v>45315.700092592589</v>
      </c>
      <c r="C266" s="95">
        <v>41</v>
      </c>
      <c r="D266" s="96">
        <v>43.65</v>
      </c>
      <c r="E266" s="96">
        <v>1789.6499999999999</v>
      </c>
      <c r="F266" s="97" t="s">
        <v>27</v>
      </c>
    </row>
    <row r="267" spans="1:6">
      <c r="A267" s="93">
        <v>45315</v>
      </c>
      <c r="B267" s="94">
        <v>45315.700092592589</v>
      </c>
      <c r="C267" s="95">
        <v>15</v>
      </c>
      <c r="D267" s="96">
        <v>43.65</v>
      </c>
      <c r="E267" s="96">
        <v>654.75</v>
      </c>
      <c r="F267" s="97" t="s">
        <v>27</v>
      </c>
    </row>
    <row r="268" spans="1:6">
      <c r="A268" s="93">
        <v>45315</v>
      </c>
      <c r="B268" s="94">
        <v>45315.700092592589</v>
      </c>
      <c r="C268" s="95">
        <v>39</v>
      </c>
      <c r="D268" s="96">
        <v>43.65</v>
      </c>
      <c r="E268" s="96">
        <v>1702.35</v>
      </c>
      <c r="F268" s="97" t="s">
        <v>27</v>
      </c>
    </row>
    <row r="269" spans="1:6">
      <c r="A269" s="93">
        <v>45315</v>
      </c>
      <c r="B269" s="94">
        <v>45315.701064814813</v>
      </c>
      <c r="C269" s="95">
        <v>125</v>
      </c>
      <c r="D269" s="96">
        <v>43.65</v>
      </c>
      <c r="E269" s="96">
        <v>5456.25</v>
      </c>
      <c r="F269" s="97" t="s">
        <v>27</v>
      </c>
    </row>
    <row r="270" spans="1:6">
      <c r="A270" s="93">
        <v>45315</v>
      </c>
      <c r="B270" s="94">
        <v>45315.701064814813</v>
      </c>
      <c r="C270" s="95">
        <v>213</v>
      </c>
      <c r="D270" s="96">
        <v>43.65</v>
      </c>
      <c r="E270" s="96">
        <v>9297.4499999999989</v>
      </c>
      <c r="F270" s="97" t="s">
        <v>27</v>
      </c>
    </row>
    <row r="271" spans="1:6">
      <c r="A271" s="93">
        <v>45315</v>
      </c>
      <c r="B271" s="94">
        <v>45315.701412037037</v>
      </c>
      <c r="C271" s="95">
        <v>249</v>
      </c>
      <c r="D271" s="96">
        <v>43.64</v>
      </c>
      <c r="E271" s="96">
        <v>10866.36</v>
      </c>
      <c r="F271" s="97" t="s">
        <v>27</v>
      </c>
    </row>
    <row r="272" spans="1:6">
      <c r="A272" s="93">
        <v>45315</v>
      </c>
      <c r="B272" s="94">
        <v>45315.701736111114</v>
      </c>
      <c r="C272" s="95">
        <v>181</v>
      </c>
      <c r="D272" s="96">
        <v>43.62</v>
      </c>
      <c r="E272" s="96">
        <v>7895.2199999999993</v>
      </c>
      <c r="F272" s="97" t="s">
        <v>27</v>
      </c>
    </row>
    <row r="273" spans="1:6">
      <c r="A273" s="93">
        <v>45315</v>
      </c>
      <c r="B273" s="94">
        <v>45315.702685185184</v>
      </c>
      <c r="C273" s="95">
        <v>94</v>
      </c>
      <c r="D273" s="96">
        <v>43.61</v>
      </c>
      <c r="E273" s="96">
        <v>4099.34</v>
      </c>
      <c r="F273" s="97" t="s">
        <v>27</v>
      </c>
    </row>
    <row r="274" spans="1:6">
      <c r="A274" s="93">
        <v>45315</v>
      </c>
      <c r="B274" s="94">
        <v>45315.706064814818</v>
      </c>
      <c r="C274" s="95">
        <v>158</v>
      </c>
      <c r="D274" s="96">
        <v>43.64</v>
      </c>
      <c r="E274" s="96">
        <v>6895.12</v>
      </c>
      <c r="F274" s="97" t="s">
        <v>27</v>
      </c>
    </row>
    <row r="275" spans="1:6">
      <c r="A275" s="93">
        <v>45315</v>
      </c>
      <c r="B275" s="94">
        <v>45315.706064814818</v>
      </c>
      <c r="C275" s="95">
        <v>104</v>
      </c>
      <c r="D275" s="96">
        <v>43.64</v>
      </c>
      <c r="E275" s="96">
        <v>4538.5600000000004</v>
      </c>
      <c r="F275" s="97" t="s">
        <v>27</v>
      </c>
    </row>
    <row r="276" spans="1:6">
      <c r="A276" s="93">
        <v>45315</v>
      </c>
      <c r="B276" s="94">
        <v>45315.70579861111</v>
      </c>
      <c r="C276" s="95">
        <v>27</v>
      </c>
      <c r="D276" s="96">
        <v>43.65</v>
      </c>
      <c r="E276" s="96">
        <v>1178.55</v>
      </c>
      <c r="F276" s="97" t="s">
        <v>27</v>
      </c>
    </row>
    <row r="277" spans="1:6">
      <c r="A277" s="93">
        <v>45315</v>
      </c>
      <c r="B277" s="94">
        <v>45315.70579861111</v>
      </c>
      <c r="C277" s="95">
        <v>126</v>
      </c>
      <c r="D277" s="96">
        <v>43.65</v>
      </c>
      <c r="E277" s="96">
        <v>5499.9</v>
      </c>
      <c r="F277" s="97" t="s">
        <v>27</v>
      </c>
    </row>
    <row r="278" spans="1:6">
      <c r="A278" s="93">
        <v>45315</v>
      </c>
      <c r="B278" s="94">
        <v>45315.70579861111</v>
      </c>
      <c r="C278" s="95">
        <v>113</v>
      </c>
      <c r="D278" s="96">
        <v>43.65</v>
      </c>
      <c r="E278" s="96">
        <v>4932.45</v>
      </c>
      <c r="F278" s="97" t="s">
        <v>27</v>
      </c>
    </row>
    <row r="279" spans="1:6">
      <c r="A279" s="93">
        <v>45315</v>
      </c>
      <c r="B279" s="94">
        <v>45315.706064814818</v>
      </c>
      <c r="C279" s="95">
        <v>146</v>
      </c>
      <c r="D279" s="96">
        <v>43.64</v>
      </c>
      <c r="E279" s="96">
        <v>6371.4400000000005</v>
      </c>
      <c r="F279" s="97" t="s">
        <v>27</v>
      </c>
    </row>
    <row r="280" spans="1:6">
      <c r="A280" s="93">
        <v>45315</v>
      </c>
      <c r="B280" s="94">
        <v>45315.709814814814</v>
      </c>
      <c r="C280" s="95">
        <v>109</v>
      </c>
      <c r="D280" s="96">
        <v>43.67</v>
      </c>
      <c r="E280" s="96">
        <v>4760.03</v>
      </c>
      <c r="F280" s="97" t="s">
        <v>27</v>
      </c>
    </row>
    <row r="281" spans="1:6">
      <c r="A281" s="93">
        <v>45315</v>
      </c>
      <c r="B281" s="94">
        <v>45315.70957175926</v>
      </c>
      <c r="C281" s="95">
        <v>100</v>
      </c>
      <c r="D281" s="96">
        <v>43.65</v>
      </c>
      <c r="E281" s="96">
        <v>4365</v>
      </c>
      <c r="F281" s="97" t="s">
        <v>27</v>
      </c>
    </row>
    <row r="282" spans="1:6">
      <c r="A282" s="93">
        <v>45315</v>
      </c>
      <c r="B282" s="94">
        <v>45315.709629629629</v>
      </c>
      <c r="C282" s="95">
        <v>234</v>
      </c>
      <c r="D282" s="96">
        <v>43.66</v>
      </c>
      <c r="E282" s="96">
        <v>10216.439999999999</v>
      </c>
      <c r="F282" s="97" t="s">
        <v>27</v>
      </c>
    </row>
    <row r="283" spans="1:6">
      <c r="A283" s="93">
        <v>45315</v>
      </c>
      <c r="B283" s="94">
        <v>45315.709814814814</v>
      </c>
      <c r="C283" s="95">
        <v>59</v>
      </c>
      <c r="D283" s="96">
        <v>43.67</v>
      </c>
      <c r="E283" s="96">
        <v>2576.5300000000002</v>
      </c>
      <c r="F283" s="97" t="s">
        <v>27</v>
      </c>
    </row>
    <row r="284" spans="1:6">
      <c r="A284" s="93">
        <v>45315</v>
      </c>
      <c r="B284" s="94">
        <v>45315.709814814814</v>
      </c>
      <c r="C284" s="95">
        <v>150</v>
      </c>
      <c r="D284" s="96">
        <v>43.67</v>
      </c>
      <c r="E284" s="96">
        <v>6550.5</v>
      </c>
      <c r="F284" s="97" t="s">
        <v>27</v>
      </c>
    </row>
    <row r="285" spans="1:6">
      <c r="A285" s="93">
        <v>45315</v>
      </c>
      <c r="B285" s="94">
        <v>45315.709814814814</v>
      </c>
      <c r="C285" s="95">
        <v>19</v>
      </c>
      <c r="D285" s="96">
        <v>43.67</v>
      </c>
      <c r="E285" s="96">
        <v>829.73</v>
      </c>
      <c r="F285" s="97" t="s">
        <v>27</v>
      </c>
    </row>
    <row r="286" spans="1:6">
      <c r="A286" s="93">
        <v>45315</v>
      </c>
      <c r="B286" s="94">
        <v>45315.709918981483</v>
      </c>
      <c r="C286" s="95">
        <v>112</v>
      </c>
      <c r="D286" s="96">
        <v>43.65</v>
      </c>
      <c r="E286" s="96">
        <v>4888.8</v>
      </c>
      <c r="F286" s="97" t="s">
        <v>27</v>
      </c>
    </row>
    <row r="287" spans="1:6">
      <c r="A287" s="93">
        <v>45315</v>
      </c>
      <c r="B287" s="94">
        <v>45315.710717592592</v>
      </c>
      <c r="C287" s="95">
        <v>107</v>
      </c>
      <c r="D287" s="96">
        <v>43.66</v>
      </c>
      <c r="E287" s="96">
        <v>4671.62</v>
      </c>
      <c r="F287" s="97" t="s">
        <v>27</v>
      </c>
    </row>
    <row r="288" spans="1:6">
      <c r="A288" s="93">
        <v>45315</v>
      </c>
      <c r="B288" s="94">
        <v>45315.711944444447</v>
      </c>
      <c r="C288" s="95">
        <v>274</v>
      </c>
      <c r="D288" s="96">
        <v>43.64</v>
      </c>
      <c r="E288" s="96">
        <v>11957.36</v>
      </c>
      <c r="F288" s="97" t="s">
        <v>27</v>
      </c>
    </row>
    <row r="289" spans="1:6">
      <c r="A289" s="93">
        <v>45315</v>
      </c>
      <c r="B289" s="94">
        <v>45315.712534722225</v>
      </c>
      <c r="C289" s="95">
        <v>168</v>
      </c>
      <c r="D289" s="96">
        <v>43.65</v>
      </c>
      <c r="E289" s="96">
        <v>7333.2</v>
      </c>
      <c r="F289" s="97" t="s">
        <v>27</v>
      </c>
    </row>
    <row r="290" spans="1:6">
      <c r="A290" s="93">
        <v>45315</v>
      </c>
      <c r="B290" s="94">
        <v>45315.713923611111</v>
      </c>
      <c r="C290" s="95">
        <v>155</v>
      </c>
      <c r="D290" s="96">
        <v>43.63</v>
      </c>
      <c r="E290" s="96">
        <v>6762.6500000000005</v>
      </c>
      <c r="F290" s="97" t="s">
        <v>27</v>
      </c>
    </row>
    <row r="291" spans="1:6">
      <c r="A291" s="93">
        <v>45315</v>
      </c>
      <c r="B291" s="94">
        <v>45315.716157407405</v>
      </c>
      <c r="C291" s="95">
        <v>330</v>
      </c>
      <c r="D291" s="96">
        <v>43.66</v>
      </c>
      <c r="E291" s="96">
        <v>14407.8</v>
      </c>
      <c r="F291" s="97" t="s">
        <v>27</v>
      </c>
    </row>
    <row r="292" spans="1:6">
      <c r="A292" s="93">
        <v>45315</v>
      </c>
      <c r="B292" s="94">
        <v>45315.715127314812</v>
      </c>
      <c r="C292" s="95">
        <v>95</v>
      </c>
      <c r="D292" s="96">
        <v>43.65</v>
      </c>
      <c r="E292" s="96">
        <v>4146.75</v>
      </c>
      <c r="F292" s="97" t="s">
        <v>27</v>
      </c>
    </row>
    <row r="293" spans="1:6">
      <c r="A293" s="93">
        <v>45315</v>
      </c>
      <c r="B293" s="94">
        <v>45315.715486111112</v>
      </c>
      <c r="C293" s="95">
        <v>74</v>
      </c>
      <c r="D293" s="96">
        <v>43.65</v>
      </c>
      <c r="E293" s="96">
        <v>3230.1</v>
      </c>
      <c r="F293" s="97" t="s">
        <v>27</v>
      </c>
    </row>
    <row r="294" spans="1:6">
      <c r="A294" s="93">
        <v>45315</v>
      </c>
      <c r="B294" s="94">
        <v>45315.715486111112</v>
      </c>
      <c r="C294" s="95">
        <v>20</v>
      </c>
      <c r="D294" s="96">
        <v>43.65</v>
      </c>
      <c r="E294" s="96">
        <v>873</v>
      </c>
      <c r="F294" s="97" t="s">
        <v>27</v>
      </c>
    </row>
    <row r="295" spans="1:6">
      <c r="A295" s="93">
        <v>45315</v>
      </c>
      <c r="B295" s="94">
        <v>45315.716041666667</v>
      </c>
      <c r="C295" s="95">
        <v>126</v>
      </c>
      <c r="D295" s="96">
        <v>43.66</v>
      </c>
      <c r="E295" s="96">
        <v>5501.16</v>
      </c>
      <c r="F295" s="97" t="s">
        <v>27</v>
      </c>
    </row>
    <row r="296" spans="1:6">
      <c r="A296" s="93">
        <v>45315</v>
      </c>
      <c r="B296" s="94">
        <v>45315.716157407405</v>
      </c>
      <c r="C296" s="95">
        <v>113</v>
      </c>
      <c r="D296" s="96">
        <v>43.66</v>
      </c>
      <c r="E296" s="96">
        <v>4933.58</v>
      </c>
      <c r="F296" s="97" t="s">
        <v>27</v>
      </c>
    </row>
    <row r="297" spans="1:6">
      <c r="A297" s="93">
        <v>45315</v>
      </c>
      <c r="B297" s="94">
        <v>45315.717442129629</v>
      </c>
      <c r="C297" s="95">
        <v>132</v>
      </c>
      <c r="D297" s="96">
        <v>43.67</v>
      </c>
      <c r="E297" s="96">
        <v>5764.4400000000005</v>
      </c>
      <c r="F297" s="97" t="s">
        <v>27</v>
      </c>
    </row>
    <row r="298" spans="1:6">
      <c r="A298" s="93">
        <v>45315</v>
      </c>
      <c r="B298" s="94">
        <v>45315.717824074076</v>
      </c>
      <c r="C298" s="95">
        <v>64</v>
      </c>
      <c r="D298" s="96">
        <v>43.67</v>
      </c>
      <c r="E298" s="96">
        <v>2794.88</v>
      </c>
      <c r="F298" s="97" t="s">
        <v>27</v>
      </c>
    </row>
    <row r="299" spans="1:6">
      <c r="A299" s="93">
        <v>45315</v>
      </c>
      <c r="B299" s="94">
        <v>45315.717824074076</v>
      </c>
      <c r="C299" s="95">
        <v>88</v>
      </c>
      <c r="D299" s="96">
        <v>43.67</v>
      </c>
      <c r="E299" s="96">
        <v>3842.96</v>
      </c>
      <c r="F299" s="97" t="s">
        <v>27</v>
      </c>
    </row>
    <row r="300" spans="1:6">
      <c r="A300" s="93">
        <v>45315</v>
      </c>
      <c r="B300" s="94">
        <v>45315.718287037038</v>
      </c>
      <c r="C300" s="95">
        <v>157</v>
      </c>
      <c r="D300" s="96">
        <v>43.67</v>
      </c>
      <c r="E300" s="96">
        <v>6856.1900000000005</v>
      </c>
      <c r="F300" s="97" t="s">
        <v>27</v>
      </c>
    </row>
    <row r="301" spans="1:6">
      <c r="A301" s="93">
        <v>45315</v>
      </c>
      <c r="B301" s="94">
        <v>45315.7184375</v>
      </c>
      <c r="C301" s="95">
        <v>80</v>
      </c>
      <c r="D301" s="96">
        <v>43.67</v>
      </c>
      <c r="E301" s="96">
        <v>3493.6000000000004</v>
      </c>
      <c r="F301" s="97" t="s">
        <v>27</v>
      </c>
    </row>
    <row r="302" spans="1:6">
      <c r="A302" s="93">
        <v>45315</v>
      </c>
      <c r="B302" s="94">
        <v>45315.7184375</v>
      </c>
      <c r="C302" s="95">
        <v>6</v>
      </c>
      <c r="D302" s="96">
        <v>43.67</v>
      </c>
      <c r="E302" s="96">
        <v>262.02</v>
      </c>
      <c r="F302" s="97" t="s">
        <v>27</v>
      </c>
    </row>
    <row r="303" spans="1:6">
      <c r="A303" s="58"/>
      <c r="B303" s="59"/>
      <c r="C303" s="49"/>
      <c r="D303" s="60"/>
      <c r="E303" s="50"/>
      <c r="F303" s="51"/>
    </row>
    <row r="304" spans="1:6">
      <c r="A304" s="58"/>
      <c r="B304" s="59"/>
      <c r="C304" s="49"/>
      <c r="D304" s="60"/>
      <c r="E304" s="50"/>
      <c r="F304" s="51"/>
    </row>
    <row r="305" spans="1:6">
      <c r="A305" s="58"/>
      <c r="B305" s="59"/>
      <c r="C305" s="49"/>
      <c r="D305" s="60"/>
      <c r="E305" s="50"/>
      <c r="F305" s="51"/>
    </row>
    <row r="306" spans="1:6">
      <c r="A306" s="58"/>
      <c r="B306" s="59"/>
      <c r="C306" s="49"/>
      <c r="D306" s="60"/>
      <c r="E306" s="50"/>
      <c r="F306" s="51"/>
    </row>
    <row r="307" spans="1:6">
      <c r="A307" s="58"/>
      <c r="B307" s="59"/>
      <c r="C307" s="49"/>
      <c r="D307" s="60"/>
      <c r="E307" s="50"/>
      <c r="F307" s="51"/>
    </row>
    <row r="308" spans="1:6">
      <c r="A308" s="58"/>
      <c r="B308" s="59"/>
      <c r="C308" s="49"/>
      <c r="D308" s="60"/>
      <c r="E308" s="50"/>
      <c r="F308" s="51"/>
    </row>
    <row r="309" spans="1:6">
      <c r="A309" s="58"/>
      <c r="B309" s="59"/>
      <c r="C309" s="49"/>
      <c r="D309" s="60"/>
      <c r="E309" s="50"/>
      <c r="F309" s="51"/>
    </row>
    <row r="310" spans="1:6">
      <c r="A310" s="58"/>
      <c r="B310" s="59"/>
      <c r="C310" s="49"/>
      <c r="D310" s="60"/>
      <c r="E310" s="50"/>
      <c r="F310" s="51"/>
    </row>
    <row r="311" spans="1:6">
      <c r="A311" s="58"/>
      <c r="B311" s="59"/>
      <c r="C311" s="49"/>
      <c r="D311" s="60"/>
      <c r="E311" s="50"/>
      <c r="F311" s="51"/>
    </row>
    <row r="312" spans="1:6">
      <c r="A312" s="58"/>
      <c r="B312" s="59"/>
      <c r="C312" s="49"/>
      <c r="D312" s="60"/>
      <c r="E312" s="50"/>
      <c r="F312" s="51"/>
    </row>
    <row r="313" spans="1:6">
      <c r="A313" s="58"/>
      <c r="B313" s="59"/>
      <c r="C313" s="49"/>
      <c r="D313" s="60"/>
      <c r="E313" s="50"/>
      <c r="F313" s="51"/>
    </row>
    <row r="314" spans="1:6">
      <c r="A314" s="58"/>
      <c r="B314" s="59"/>
      <c r="C314" s="49"/>
      <c r="D314" s="60"/>
      <c r="E314" s="50"/>
      <c r="F314" s="51"/>
    </row>
    <row r="315" spans="1:6">
      <c r="A315" s="58"/>
      <c r="B315" s="59"/>
      <c r="C315" s="49"/>
      <c r="D315" s="60"/>
      <c r="E315" s="50"/>
      <c r="F315" s="51"/>
    </row>
    <row r="316" spans="1:6">
      <c r="A316" s="58"/>
      <c r="B316" s="59"/>
      <c r="C316" s="49"/>
      <c r="D316" s="60"/>
      <c r="E316" s="50"/>
      <c r="F316" s="51"/>
    </row>
    <row r="317" spans="1:6">
      <c r="A317" s="58"/>
      <c r="B317" s="59"/>
      <c r="C317" s="49"/>
      <c r="D317" s="60"/>
      <c r="E317" s="50"/>
      <c r="F317" s="51"/>
    </row>
    <row r="318" spans="1:6">
      <c r="A318" s="58"/>
      <c r="B318" s="59"/>
      <c r="C318" s="49"/>
      <c r="D318" s="60"/>
      <c r="E318" s="50"/>
      <c r="F318" s="51"/>
    </row>
    <row r="319" spans="1:6">
      <c r="A319" s="58"/>
      <c r="B319" s="59"/>
      <c r="C319" s="49"/>
      <c r="D319" s="60"/>
      <c r="E319" s="50"/>
      <c r="F319" s="51"/>
    </row>
    <row r="320" spans="1:6">
      <c r="A320" s="58"/>
      <c r="B320" s="59"/>
      <c r="C320" s="49"/>
      <c r="D320" s="60"/>
      <c r="E320" s="50"/>
      <c r="F320" s="51"/>
    </row>
    <row r="321" spans="1:6">
      <c r="A321" s="58"/>
      <c r="B321" s="59"/>
      <c r="C321" s="49"/>
      <c r="D321" s="60"/>
      <c r="E321" s="50"/>
      <c r="F321" s="51"/>
    </row>
    <row r="322" spans="1:6">
      <c r="A322" s="58"/>
      <c r="B322" s="59"/>
      <c r="C322" s="49"/>
      <c r="D322" s="60"/>
      <c r="E322" s="50"/>
      <c r="F322" s="51"/>
    </row>
    <row r="323" spans="1:6">
      <c r="A323" s="58"/>
      <c r="B323" s="59"/>
      <c r="C323" s="49"/>
      <c r="D323" s="60"/>
      <c r="E323" s="50"/>
      <c r="F323" s="51"/>
    </row>
    <row r="324" spans="1:6">
      <c r="A324" s="58"/>
      <c r="B324" s="59"/>
      <c r="C324" s="49"/>
      <c r="D324" s="60"/>
      <c r="E324" s="50"/>
      <c r="F324" s="51"/>
    </row>
    <row r="325" spans="1:6">
      <c r="A325" s="58"/>
      <c r="B325" s="59"/>
      <c r="C325" s="49"/>
      <c r="D325" s="60"/>
      <c r="E325" s="50"/>
      <c r="F325" s="51"/>
    </row>
    <row r="326" spans="1:6">
      <c r="A326" s="58"/>
      <c r="B326" s="59"/>
      <c r="C326" s="49"/>
      <c r="D326" s="60"/>
      <c r="E326" s="50"/>
      <c r="F326" s="51"/>
    </row>
    <row r="327" spans="1:6">
      <c r="A327" s="58"/>
      <c r="B327" s="59"/>
      <c r="C327" s="49"/>
      <c r="D327" s="60"/>
      <c r="E327" s="50"/>
      <c r="F327" s="51"/>
    </row>
    <row r="328" spans="1:6">
      <c r="A328" s="58"/>
      <c r="B328" s="59"/>
      <c r="C328" s="49"/>
      <c r="D328" s="60"/>
      <c r="E328" s="50"/>
      <c r="F328" s="51"/>
    </row>
    <row r="329" spans="1:6">
      <c r="A329" s="58"/>
      <c r="B329" s="59"/>
      <c r="C329" s="49"/>
      <c r="D329" s="60"/>
      <c r="E329" s="50"/>
      <c r="F329" s="51"/>
    </row>
    <row r="330" spans="1:6">
      <c r="A330" s="58"/>
      <c r="B330" s="59"/>
      <c r="C330" s="49"/>
      <c r="D330" s="60"/>
      <c r="E330" s="50"/>
      <c r="F330" s="51"/>
    </row>
    <row r="331" spans="1:6">
      <c r="A331" s="58"/>
      <c r="B331" s="59"/>
      <c r="C331" s="49"/>
      <c r="D331" s="60"/>
      <c r="E331" s="50"/>
      <c r="F331" s="51"/>
    </row>
    <row r="332" spans="1:6">
      <c r="A332" s="58"/>
      <c r="B332" s="59"/>
      <c r="C332" s="49"/>
      <c r="D332" s="60"/>
      <c r="E332" s="50"/>
      <c r="F332" s="51"/>
    </row>
    <row r="333" spans="1:6">
      <c r="A333" s="58"/>
      <c r="B333" s="59"/>
      <c r="C333" s="49"/>
      <c r="D333" s="60"/>
      <c r="E333" s="50"/>
      <c r="F333" s="51"/>
    </row>
    <row r="334" spans="1:6">
      <c r="A334" s="58"/>
      <c r="B334" s="59"/>
      <c r="C334" s="49"/>
      <c r="D334" s="60"/>
      <c r="E334" s="50"/>
      <c r="F334" s="51"/>
    </row>
    <row r="335" spans="1:6">
      <c r="A335" s="58"/>
      <c r="B335" s="59"/>
      <c r="C335" s="49"/>
      <c r="D335" s="60"/>
      <c r="E335" s="50"/>
      <c r="F335" s="51"/>
    </row>
    <row r="336" spans="1:6">
      <c r="A336" s="58"/>
      <c r="B336" s="59"/>
      <c r="C336" s="49"/>
      <c r="D336" s="60"/>
      <c r="E336" s="50"/>
      <c r="F336" s="51"/>
    </row>
    <row r="337" spans="1:6">
      <c r="A337" s="58"/>
      <c r="B337" s="59"/>
      <c r="C337" s="49"/>
      <c r="D337" s="60"/>
      <c r="E337" s="50"/>
      <c r="F337" s="51"/>
    </row>
    <row r="338" spans="1:6">
      <c r="A338" s="58"/>
      <c r="B338" s="59"/>
      <c r="C338" s="49"/>
      <c r="D338" s="60"/>
      <c r="E338" s="50"/>
      <c r="F338" s="51"/>
    </row>
    <row r="339" spans="1:6">
      <c r="A339" s="58"/>
      <c r="B339" s="59"/>
      <c r="C339" s="49"/>
      <c r="D339" s="60"/>
      <c r="E339" s="50"/>
      <c r="F339" s="51"/>
    </row>
    <row r="340" spans="1:6">
      <c r="A340" s="58"/>
      <c r="B340" s="59"/>
      <c r="C340" s="49"/>
      <c r="D340" s="60"/>
      <c r="E340" s="50"/>
      <c r="F340" s="51"/>
    </row>
    <row r="341" spans="1:6">
      <c r="A341" s="58"/>
      <c r="B341" s="59"/>
      <c r="C341" s="49"/>
      <c r="D341" s="60"/>
      <c r="E341" s="50"/>
      <c r="F341" s="51"/>
    </row>
    <row r="342" spans="1:6">
      <c r="A342" s="58"/>
      <c r="B342" s="59"/>
      <c r="C342" s="49"/>
      <c r="D342" s="60"/>
      <c r="E342" s="50"/>
      <c r="F342" s="51"/>
    </row>
    <row r="343" spans="1:6">
      <c r="A343" s="58"/>
      <c r="B343" s="59"/>
      <c r="C343" s="49"/>
      <c r="D343" s="60"/>
      <c r="E343" s="50"/>
      <c r="F343" s="51"/>
    </row>
    <row r="344" spans="1:6">
      <c r="A344" s="58"/>
      <c r="B344" s="59"/>
      <c r="C344" s="49"/>
      <c r="D344" s="60"/>
      <c r="E344" s="50"/>
      <c r="F344" s="51"/>
    </row>
    <row r="345" spans="1:6">
      <c r="A345" s="58"/>
      <c r="B345" s="59"/>
      <c r="C345" s="49"/>
      <c r="D345" s="60"/>
      <c r="E345" s="50"/>
      <c r="F345" s="51"/>
    </row>
    <row r="346" spans="1:6">
      <c r="A346" s="58"/>
      <c r="B346" s="59"/>
      <c r="C346" s="49"/>
      <c r="D346" s="60"/>
      <c r="E346" s="50"/>
      <c r="F346" s="51"/>
    </row>
    <row r="347" spans="1:6">
      <c r="A347" s="58"/>
      <c r="B347" s="59"/>
      <c r="C347" s="49"/>
      <c r="D347" s="60"/>
      <c r="E347" s="50"/>
      <c r="F347" s="51"/>
    </row>
    <row r="348" spans="1:6">
      <c r="A348" s="58"/>
      <c r="B348" s="59"/>
      <c r="C348" s="49"/>
      <c r="D348" s="60"/>
      <c r="E348" s="50"/>
      <c r="F348" s="51"/>
    </row>
    <row r="349" spans="1:6">
      <c r="A349" s="58"/>
      <c r="B349" s="59"/>
      <c r="C349" s="49"/>
      <c r="D349" s="60"/>
      <c r="E349" s="50"/>
      <c r="F349" s="51"/>
    </row>
    <row r="350" spans="1:6">
      <c r="A350" s="58"/>
      <c r="B350" s="59"/>
      <c r="C350" s="49"/>
      <c r="D350" s="60"/>
      <c r="E350" s="50"/>
      <c r="F350" s="51"/>
    </row>
    <row r="351" spans="1:6">
      <c r="A351" s="58"/>
      <c r="B351" s="59"/>
      <c r="C351" s="49"/>
      <c r="D351" s="60"/>
      <c r="E351" s="50"/>
      <c r="F351" s="51"/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99C55-BE05-4534-9175-A0BB01C824FA}">
  <dimension ref="A1:L3124"/>
  <sheetViews>
    <sheetView showGridLines="0" zoomScaleNormal="100" workbookViewId="0">
      <selection activeCell="I7" sqref="I7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45314</v>
      </c>
      <c r="B5" s="94">
        <v>45314.420081018521</v>
      </c>
      <c r="C5" s="95">
        <v>121</v>
      </c>
      <c r="D5" s="96">
        <v>42.72</v>
      </c>
      <c r="E5" s="96">
        <v>5169.12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45314</v>
      </c>
      <c r="B6" s="94">
        <v>45314.420405092591</v>
      </c>
      <c r="C6" s="95">
        <v>101</v>
      </c>
      <c r="D6" s="96">
        <v>42.73</v>
      </c>
      <c r="E6" s="96">
        <v>4315.7299999999996</v>
      </c>
      <c r="F6" s="97" t="s">
        <v>27</v>
      </c>
      <c r="G6" s="52"/>
      <c r="H6" s="65" t="s">
        <v>27</v>
      </c>
      <c r="I6" s="66">
        <f>SUMIF(F:F,$H$6,C:C)</f>
        <v>35000</v>
      </c>
      <c r="J6" s="67">
        <f>SUMIF(F:F,$H$6,E:E)</f>
        <v>1502571.5</v>
      </c>
      <c r="L6" s="64"/>
    </row>
    <row r="7" spans="1:12" ht="16.5" customHeight="1">
      <c r="A7" s="93">
        <v>45314</v>
      </c>
      <c r="B7" s="94">
        <v>45314.420405092591</v>
      </c>
      <c r="C7" s="95">
        <v>27</v>
      </c>
      <c r="D7" s="96">
        <v>42.73</v>
      </c>
      <c r="E7" s="96">
        <v>1153.7099999999998</v>
      </c>
      <c r="F7" s="97" t="s">
        <v>27</v>
      </c>
      <c r="G7" s="52"/>
      <c r="H7" s="68" t="s">
        <v>13</v>
      </c>
      <c r="I7" s="69">
        <f>SUMPRODUCT(C5:C306,D5:D306)/SUM(C5:C306)</f>
        <v>42.930614285714285</v>
      </c>
      <c r="J7" s="70">
        <f>SUM(J6:J6)</f>
        <v>1502571.5</v>
      </c>
      <c r="L7" s="64"/>
    </row>
    <row r="8" spans="1:12" ht="16.5" customHeight="1">
      <c r="A8" s="93">
        <v>45314</v>
      </c>
      <c r="B8" s="94">
        <v>45314.424780092595</v>
      </c>
      <c r="C8" s="95">
        <v>178</v>
      </c>
      <c r="D8" s="96">
        <v>42.73</v>
      </c>
      <c r="E8" s="96">
        <v>7605.94</v>
      </c>
      <c r="F8" s="97" t="s">
        <v>27</v>
      </c>
      <c r="G8" s="52"/>
      <c r="J8" s="46"/>
    </row>
    <row r="9" spans="1:12" ht="16.5" customHeight="1">
      <c r="A9" s="93">
        <v>45314</v>
      </c>
      <c r="B9" s="94">
        <v>45314.424780092595</v>
      </c>
      <c r="C9" s="95">
        <v>39</v>
      </c>
      <c r="D9" s="96">
        <v>42.73</v>
      </c>
      <c r="E9" s="96">
        <v>1666.4699999999998</v>
      </c>
      <c r="F9" s="97" t="s">
        <v>27</v>
      </c>
      <c r="G9" s="52"/>
      <c r="J9" s="71"/>
    </row>
    <row r="10" spans="1:12" ht="16.5" customHeight="1">
      <c r="A10" s="93">
        <v>45314</v>
      </c>
      <c r="B10" s="94">
        <v>45314.424780092595</v>
      </c>
      <c r="C10" s="95">
        <v>190</v>
      </c>
      <c r="D10" s="96">
        <v>42.73</v>
      </c>
      <c r="E10" s="96">
        <v>8118.7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45314</v>
      </c>
      <c r="B11" s="94">
        <v>45314.426562499997</v>
      </c>
      <c r="C11" s="95">
        <v>164</v>
      </c>
      <c r="D11" s="96">
        <v>42.78</v>
      </c>
      <c r="E11" s="96">
        <v>7015.92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45314</v>
      </c>
      <c r="B12" s="94">
        <v>45314.427129629628</v>
      </c>
      <c r="C12" s="95">
        <v>140</v>
      </c>
      <c r="D12" s="96">
        <v>42.78</v>
      </c>
      <c r="E12" s="96">
        <v>5989.2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45314</v>
      </c>
      <c r="B13" s="94">
        <v>45314.42900462963</v>
      </c>
      <c r="C13" s="95">
        <v>110</v>
      </c>
      <c r="D13" s="96">
        <v>42.79</v>
      </c>
      <c r="E13" s="96">
        <v>4706.8999999999996</v>
      </c>
      <c r="F13" s="97" t="s">
        <v>27</v>
      </c>
      <c r="G13" s="52"/>
      <c r="J13" s="46"/>
    </row>
    <row r="14" spans="1:12" ht="16.5" customHeight="1">
      <c r="A14" s="93">
        <v>45314</v>
      </c>
      <c r="B14" s="94">
        <v>45314.430277777778</v>
      </c>
      <c r="C14" s="95">
        <v>141</v>
      </c>
      <c r="D14" s="96">
        <v>42.8</v>
      </c>
      <c r="E14" s="96">
        <v>6034.7999999999993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45314</v>
      </c>
      <c r="B15" s="94">
        <v>45314.431273148148</v>
      </c>
      <c r="C15" s="95">
        <v>82</v>
      </c>
      <c r="D15" s="96">
        <v>42.78</v>
      </c>
      <c r="E15" s="96">
        <v>3507.96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45314</v>
      </c>
      <c r="B16" s="94">
        <v>45314.431273148148</v>
      </c>
      <c r="C16" s="95">
        <v>13</v>
      </c>
      <c r="D16" s="96">
        <v>42.78</v>
      </c>
      <c r="E16" s="96">
        <v>556.14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45314</v>
      </c>
      <c r="B17" s="94">
        <v>45314.432199074072</v>
      </c>
      <c r="C17" s="95">
        <v>48</v>
      </c>
      <c r="D17" s="96">
        <v>42.77</v>
      </c>
      <c r="E17" s="96">
        <v>2052.96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45314</v>
      </c>
      <c r="B18" s="94">
        <v>45314.432199074072</v>
      </c>
      <c r="C18" s="95">
        <v>79</v>
      </c>
      <c r="D18" s="96">
        <v>42.77</v>
      </c>
      <c r="E18" s="96">
        <v>3378.8300000000004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45314</v>
      </c>
      <c r="B19" s="94">
        <v>45314.433541666665</v>
      </c>
      <c r="C19" s="95">
        <v>57</v>
      </c>
      <c r="D19" s="96">
        <v>42.78</v>
      </c>
      <c r="E19" s="96">
        <v>2438.46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45314</v>
      </c>
      <c r="B20" s="94">
        <v>45314.433541666665</v>
      </c>
      <c r="C20" s="95">
        <v>83</v>
      </c>
      <c r="D20" s="96">
        <v>42.78</v>
      </c>
      <c r="E20" s="96">
        <v>3550.7400000000002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45314</v>
      </c>
      <c r="B21" s="94">
        <v>45314.434606481482</v>
      </c>
      <c r="C21" s="95">
        <v>97</v>
      </c>
      <c r="D21" s="96">
        <v>42.8</v>
      </c>
      <c r="E21" s="96">
        <v>4151.5999999999995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45314</v>
      </c>
      <c r="B22" s="94">
        <v>45314.435497685183</v>
      </c>
      <c r="C22" s="95">
        <v>106</v>
      </c>
      <c r="D22" s="96">
        <v>42.77</v>
      </c>
      <c r="E22" s="96">
        <v>4533.62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45314</v>
      </c>
      <c r="B23" s="94">
        <v>45314.436574074076</v>
      </c>
      <c r="C23" s="95">
        <v>163</v>
      </c>
      <c r="D23" s="96">
        <v>42.75</v>
      </c>
      <c r="E23" s="96">
        <v>6968.25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45314</v>
      </c>
      <c r="B24" s="94">
        <v>45314.438275462962</v>
      </c>
      <c r="C24" s="95">
        <v>71</v>
      </c>
      <c r="D24" s="96">
        <v>42.76</v>
      </c>
      <c r="E24" s="96">
        <v>3035.96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45314</v>
      </c>
      <c r="B25" s="94">
        <v>45314.438275462962</v>
      </c>
      <c r="C25" s="95">
        <v>60</v>
      </c>
      <c r="D25" s="96">
        <v>42.76</v>
      </c>
      <c r="E25" s="96">
        <v>2565.6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45314</v>
      </c>
      <c r="B26" s="94">
        <v>45314.439351851855</v>
      </c>
      <c r="C26" s="95">
        <v>132</v>
      </c>
      <c r="D26" s="96">
        <v>42.73</v>
      </c>
      <c r="E26" s="96">
        <v>5640.36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45314</v>
      </c>
      <c r="B27" s="94">
        <v>45314.439988425926</v>
      </c>
      <c r="C27" s="95">
        <v>103</v>
      </c>
      <c r="D27" s="96">
        <v>42.75</v>
      </c>
      <c r="E27" s="96">
        <v>4403.25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45314</v>
      </c>
      <c r="B28" s="94">
        <v>45314.443194444444</v>
      </c>
      <c r="C28" s="95">
        <v>231</v>
      </c>
      <c r="D28" s="96">
        <v>42.8</v>
      </c>
      <c r="E28" s="96">
        <v>9886.7999999999993</v>
      </c>
      <c r="F28" s="97" t="s">
        <v>27</v>
      </c>
    </row>
    <row r="29" spans="1:12" ht="16.5" customHeight="1">
      <c r="A29" s="93">
        <v>45314</v>
      </c>
      <c r="B29" s="94">
        <v>45314.443194444444</v>
      </c>
      <c r="C29" s="95">
        <v>103</v>
      </c>
      <c r="D29" s="96">
        <v>42.8</v>
      </c>
      <c r="E29" s="96">
        <v>4408.3999999999996</v>
      </c>
      <c r="F29" s="97" t="s">
        <v>27</v>
      </c>
    </row>
    <row r="30" spans="1:12" ht="16.5" customHeight="1">
      <c r="A30" s="93">
        <v>45314</v>
      </c>
      <c r="B30" s="94">
        <v>45314.443715277775</v>
      </c>
      <c r="C30" s="95">
        <v>98</v>
      </c>
      <c r="D30" s="96">
        <v>42.79</v>
      </c>
      <c r="E30" s="96">
        <v>4193.42</v>
      </c>
      <c r="F30" s="97" t="s">
        <v>27</v>
      </c>
    </row>
    <row r="31" spans="1:12" s="45" customFormat="1" ht="16.5" customHeight="1">
      <c r="A31" s="93">
        <v>45314</v>
      </c>
      <c r="B31" s="94">
        <v>45314.444224537037</v>
      </c>
      <c r="C31" s="95">
        <v>164</v>
      </c>
      <c r="D31" s="96">
        <v>42.8</v>
      </c>
      <c r="E31" s="96">
        <v>7019.2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45314</v>
      </c>
      <c r="B32" s="94">
        <v>45314.445833333331</v>
      </c>
      <c r="C32" s="95">
        <v>101</v>
      </c>
      <c r="D32" s="96">
        <v>42.8</v>
      </c>
      <c r="E32" s="96">
        <v>4322.7999999999993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45314</v>
      </c>
      <c r="B33" s="94">
        <v>45314.446423611109</v>
      </c>
      <c r="C33" s="95">
        <v>120</v>
      </c>
      <c r="D33" s="96">
        <v>42.8</v>
      </c>
      <c r="E33" s="96">
        <v>5136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45314</v>
      </c>
      <c r="B34" s="94">
        <v>45314.447905092595</v>
      </c>
      <c r="C34" s="95">
        <v>109</v>
      </c>
      <c r="D34" s="96">
        <v>42.82</v>
      </c>
      <c r="E34" s="96">
        <v>4667.38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45314</v>
      </c>
      <c r="B35" s="94">
        <v>45314.449178240742</v>
      </c>
      <c r="C35" s="95">
        <v>192</v>
      </c>
      <c r="D35" s="96">
        <v>42.79</v>
      </c>
      <c r="E35" s="96">
        <v>8215.68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45314</v>
      </c>
      <c r="B36" s="94">
        <v>45314.449189814812</v>
      </c>
      <c r="C36" s="95">
        <v>130</v>
      </c>
      <c r="D36" s="96">
        <v>42.78</v>
      </c>
      <c r="E36" s="96">
        <v>5561.4000000000005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45314</v>
      </c>
      <c r="B37" s="94">
        <v>45314.450532407405</v>
      </c>
      <c r="C37" s="95">
        <v>111</v>
      </c>
      <c r="D37" s="96">
        <v>42.79</v>
      </c>
      <c r="E37" s="96">
        <v>4749.6899999999996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45314</v>
      </c>
      <c r="B38" s="94">
        <v>45314.452939814815</v>
      </c>
      <c r="C38" s="95">
        <v>109</v>
      </c>
      <c r="D38" s="96">
        <v>42.75</v>
      </c>
      <c r="E38" s="96">
        <v>4659.75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45314</v>
      </c>
      <c r="B39" s="94">
        <v>45314.452939814815</v>
      </c>
      <c r="C39" s="95">
        <v>18</v>
      </c>
      <c r="D39" s="96">
        <v>42.75</v>
      </c>
      <c r="E39" s="96">
        <v>769.5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45314</v>
      </c>
      <c r="B40" s="94">
        <v>45314.454317129632</v>
      </c>
      <c r="C40" s="95">
        <v>122</v>
      </c>
      <c r="D40" s="96">
        <v>42.77</v>
      </c>
      <c r="E40" s="96">
        <v>5217.9400000000005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45314</v>
      </c>
      <c r="B41" s="94">
        <v>45314.455567129633</v>
      </c>
      <c r="C41" s="95">
        <v>239</v>
      </c>
      <c r="D41" s="96">
        <v>42.8</v>
      </c>
      <c r="E41" s="96">
        <v>10229.199999999999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45314</v>
      </c>
      <c r="B42" s="94">
        <v>45314.457997685182</v>
      </c>
      <c r="C42" s="95">
        <v>154</v>
      </c>
      <c r="D42" s="96">
        <v>42.83</v>
      </c>
      <c r="E42" s="96">
        <v>6595.82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45314</v>
      </c>
      <c r="B43" s="94">
        <v>45314.457997685182</v>
      </c>
      <c r="C43" s="95">
        <v>8</v>
      </c>
      <c r="D43" s="96">
        <v>42.83</v>
      </c>
      <c r="E43" s="96">
        <v>342.64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45314</v>
      </c>
      <c r="B44" s="94">
        <v>45314.457997685182</v>
      </c>
      <c r="C44" s="95">
        <v>42</v>
      </c>
      <c r="D44" s="96">
        <v>42.83</v>
      </c>
      <c r="E44" s="96">
        <v>1798.86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45314</v>
      </c>
      <c r="B45" s="94">
        <v>45314.457997685182</v>
      </c>
      <c r="C45" s="95">
        <v>46</v>
      </c>
      <c r="D45" s="96">
        <v>42.83</v>
      </c>
      <c r="E45" s="96">
        <v>1970.1799999999998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45314</v>
      </c>
      <c r="B46" s="94">
        <v>45314.457997685182</v>
      </c>
      <c r="C46" s="95">
        <v>39</v>
      </c>
      <c r="D46" s="96">
        <v>42.83</v>
      </c>
      <c r="E46" s="96">
        <v>1670.37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45314</v>
      </c>
      <c r="B47" s="94">
        <v>45314.460648148146</v>
      </c>
      <c r="C47" s="95">
        <v>239</v>
      </c>
      <c r="D47" s="96">
        <v>42.8</v>
      </c>
      <c r="E47" s="96">
        <v>10229.199999999999</v>
      </c>
      <c r="F47" s="97" t="s">
        <v>27</v>
      </c>
    </row>
    <row r="48" spans="1:12" s="45" customFormat="1" ht="16.5" customHeight="1">
      <c r="A48" s="93">
        <v>45314</v>
      </c>
      <c r="B48" s="94">
        <v>45314.460659722223</v>
      </c>
      <c r="C48" s="95">
        <v>150</v>
      </c>
      <c r="D48" s="96">
        <v>42.8</v>
      </c>
      <c r="E48" s="96">
        <v>6420</v>
      </c>
      <c r="F48" s="97" t="s">
        <v>27</v>
      </c>
    </row>
    <row r="49" spans="1:6" s="45" customFormat="1" ht="16.5" customHeight="1">
      <c r="A49" s="93">
        <v>45314</v>
      </c>
      <c r="B49" s="94">
        <v>45314.463935185187</v>
      </c>
      <c r="C49" s="95">
        <v>113</v>
      </c>
      <c r="D49" s="96">
        <v>42.85</v>
      </c>
      <c r="E49" s="96">
        <v>4842.05</v>
      </c>
      <c r="F49" s="97" t="s">
        <v>27</v>
      </c>
    </row>
    <row r="50" spans="1:6" s="45" customFormat="1" ht="16.5" customHeight="1">
      <c r="A50" s="93">
        <v>45314</v>
      </c>
      <c r="B50" s="94">
        <v>45314.465138888889</v>
      </c>
      <c r="C50" s="95">
        <v>2</v>
      </c>
      <c r="D50" s="96">
        <v>42.84</v>
      </c>
      <c r="E50" s="96">
        <v>85.68</v>
      </c>
      <c r="F50" s="97" t="s">
        <v>27</v>
      </c>
    </row>
    <row r="51" spans="1:6" s="45" customFormat="1" ht="16.5" customHeight="1">
      <c r="A51" s="93">
        <v>45314</v>
      </c>
      <c r="B51" s="94">
        <v>45314.465138888889</v>
      </c>
      <c r="C51" s="95">
        <v>117</v>
      </c>
      <c r="D51" s="96">
        <v>42.84</v>
      </c>
      <c r="E51" s="96">
        <v>5012.2800000000007</v>
      </c>
      <c r="F51" s="97" t="s">
        <v>27</v>
      </c>
    </row>
    <row r="52" spans="1:6" s="45" customFormat="1" ht="16.5" customHeight="1">
      <c r="A52" s="93">
        <v>45314</v>
      </c>
      <c r="B52" s="94">
        <v>45314.465138888889</v>
      </c>
      <c r="C52" s="95">
        <v>46</v>
      </c>
      <c r="D52" s="96">
        <v>42.84</v>
      </c>
      <c r="E52" s="96">
        <v>1970.64</v>
      </c>
      <c r="F52" s="97" t="s">
        <v>27</v>
      </c>
    </row>
    <row r="53" spans="1:6" s="45" customFormat="1" ht="16.5" customHeight="1">
      <c r="A53" s="93">
        <v>45314</v>
      </c>
      <c r="B53" s="94">
        <v>45314.465138888889</v>
      </c>
      <c r="C53" s="95">
        <v>100</v>
      </c>
      <c r="D53" s="96">
        <v>42.83</v>
      </c>
      <c r="E53" s="96">
        <v>4283</v>
      </c>
      <c r="F53" s="97" t="s">
        <v>27</v>
      </c>
    </row>
    <row r="54" spans="1:6" s="45" customFormat="1" ht="16.5" customHeight="1">
      <c r="A54" s="93">
        <v>45314</v>
      </c>
      <c r="B54" s="94">
        <v>45314.465138888889</v>
      </c>
      <c r="C54" s="95">
        <v>38</v>
      </c>
      <c r="D54" s="96">
        <v>42.83</v>
      </c>
      <c r="E54" s="96">
        <v>1627.54</v>
      </c>
      <c r="F54" s="97" t="s">
        <v>27</v>
      </c>
    </row>
    <row r="55" spans="1:6" s="45" customFormat="1" ht="16.5" customHeight="1">
      <c r="A55" s="93">
        <v>45314</v>
      </c>
      <c r="B55" s="94">
        <v>45314.467789351853</v>
      </c>
      <c r="C55" s="95">
        <v>83</v>
      </c>
      <c r="D55" s="96">
        <v>42.83</v>
      </c>
      <c r="E55" s="96">
        <v>3554.89</v>
      </c>
      <c r="F55" s="97" t="s">
        <v>27</v>
      </c>
    </row>
    <row r="56" spans="1:6" s="45" customFormat="1" ht="16.5" customHeight="1">
      <c r="A56" s="93">
        <v>45314</v>
      </c>
      <c r="B56" s="94">
        <v>45314.467789351853</v>
      </c>
      <c r="C56" s="95">
        <v>106</v>
      </c>
      <c r="D56" s="96">
        <v>42.83</v>
      </c>
      <c r="E56" s="96">
        <v>4539.9799999999996</v>
      </c>
      <c r="F56" s="97" t="s">
        <v>27</v>
      </c>
    </row>
    <row r="57" spans="1:6" s="45" customFormat="1" ht="16.5" customHeight="1">
      <c r="A57" s="93">
        <v>45314</v>
      </c>
      <c r="B57" s="94">
        <v>45314.46806712963</v>
      </c>
      <c r="C57" s="95">
        <v>116</v>
      </c>
      <c r="D57" s="96">
        <v>42.83</v>
      </c>
      <c r="E57" s="96">
        <v>4968.28</v>
      </c>
      <c r="F57" s="97" t="s">
        <v>27</v>
      </c>
    </row>
    <row r="58" spans="1:6" s="45" customFormat="1" ht="16.5" customHeight="1">
      <c r="A58" s="93">
        <v>45314</v>
      </c>
      <c r="B58" s="94">
        <v>45314.472986111112</v>
      </c>
      <c r="C58" s="95">
        <v>377</v>
      </c>
      <c r="D58" s="96">
        <v>42.85</v>
      </c>
      <c r="E58" s="96">
        <v>16154.45</v>
      </c>
      <c r="F58" s="97" t="s">
        <v>27</v>
      </c>
    </row>
    <row r="59" spans="1:6" s="45" customFormat="1" ht="16.5" customHeight="1">
      <c r="A59" s="93">
        <v>45314</v>
      </c>
      <c r="B59" s="94">
        <v>45314.472986111112</v>
      </c>
      <c r="C59" s="95">
        <v>125</v>
      </c>
      <c r="D59" s="96">
        <v>42.85</v>
      </c>
      <c r="E59" s="96">
        <v>5356.25</v>
      </c>
      <c r="F59" s="97" t="s">
        <v>27</v>
      </c>
    </row>
    <row r="60" spans="1:6" s="45" customFormat="1" ht="16.5" customHeight="1">
      <c r="A60" s="93">
        <v>45314</v>
      </c>
      <c r="B60" s="94">
        <v>45314.477546296293</v>
      </c>
      <c r="C60" s="95">
        <v>344</v>
      </c>
      <c r="D60" s="96">
        <v>42.92</v>
      </c>
      <c r="E60" s="96">
        <v>14764.480000000001</v>
      </c>
      <c r="F60" s="97" t="s">
        <v>27</v>
      </c>
    </row>
    <row r="61" spans="1:6" s="45" customFormat="1" ht="16.5" customHeight="1">
      <c r="A61" s="93">
        <v>45314</v>
      </c>
      <c r="B61" s="94">
        <v>45314.477546296293</v>
      </c>
      <c r="C61" s="95">
        <v>118</v>
      </c>
      <c r="D61" s="96">
        <v>42.92</v>
      </c>
      <c r="E61" s="96">
        <v>5064.5600000000004</v>
      </c>
      <c r="F61" s="97" t="s">
        <v>27</v>
      </c>
    </row>
    <row r="62" spans="1:6" s="45" customFormat="1" ht="16.5" customHeight="1">
      <c r="A62" s="93">
        <v>45314</v>
      </c>
      <c r="B62" s="94">
        <v>45314.478460648148</v>
      </c>
      <c r="C62" s="95">
        <v>96</v>
      </c>
      <c r="D62" s="96">
        <v>42.89</v>
      </c>
      <c r="E62" s="96">
        <v>4117.4400000000005</v>
      </c>
      <c r="F62" s="97" t="s">
        <v>27</v>
      </c>
    </row>
    <row r="63" spans="1:6" s="45" customFormat="1" ht="16.5" customHeight="1">
      <c r="A63" s="93">
        <v>45314</v>
      </c>
      <c r="B63" s="94">
        <v>45314.478460648148</v>
      </c>
      <c r="C63" s="95">
        <v>140</v>
      </c>
      <c r="D63" s="96">
        <v>42.89</v>
      </c>
      <c r="E63" s="96">
        <v>6004.6</v>
      </c>
      <c r="F63" s="97" t="s">
        <v>27</v>
      </c>
    </row>
    <row r="64" spans="1:6" s="45" customFormat="1" ht="16.5" customHeight="1">
      <c r="A64" s="93">
        <v>45314</v>
      </c>
      <c r="B64" s="94">
        <v>45314.478460648148</v>
      </c>
      <c r="C64" s="95">
        <v>18</v>
      </c>
      <c r="D64" s="96">
        <v>42.89</v>
      </c>
      <c r="E64" s="96">
        <v>772.02</v>
      </c>
      <c r="F64" s="97" t="s">
        <v>27</v>
      </c>
    </row>
    <row r="65" spans="1:6" s="45" customFormat="1" ht="16.5" customHeight="1">
      <c r="A65" s="93">
        <v>45314</v>
      </c>
      <c r="B65" s="94">
        <v>45314.481666666667</v>
      </c>
      <c r="C65" s="95">
        <v>210</v>
      </c>
      <c r="D65" s="96">
        <v>42.88</v>
      </c>
      <c r="E65" s="96">
        <v>9004.8000000000011</v>
      </c>
      <c r="F65" s="97" t="s">
        <v>27</v>
      </c>
    </row>
    <row r="66" spans="1:6" s="45" customFormat="1" ht="16.5" customHeight="1">
      <c r="A66" s="93">
        <v>45314</v>
      </c>
      <c r="B66" s="94">
        <v>45314.483483796299</v>
      </c>
      <c r="C66" s="95">
        <v>60</v>
      </c>
      <c r="D66" s="96">
        <v>42.85</v>
      </c>
      <c r="E66" s="96">
        <v>2571</v>
      </c>
      <c r="F66" s="97" t="s">
        <v>27</v>
      </c>
    </row>
    <row r="67" spans="1:6" s="45" customFormat="1" ht="16.5" customHeight="1">
      <c r="A67" s="93">
        <v>45314</v>
      </c>
      <c r="B67" s="94">
        <v>45314.483483796299</v>
      </c>
      <c r="C67" s="95">
        <v>46</v>
      </c>
      <c r="D67" s="96">
        <v>42.85</v>
      </c>
      <c r="E67" s="96">
        <v>1971.1000000000001</v>
      </c>
      <c r="F67" s="97" t="s">
        <v>27</v>
      </c>
    </row>
    <row r="68" spans="1:6" s="45" customFormat="1" ht="16.5" customHeight="1">
      <c r="A68" s="93">
        <v>45314</v>
      </c>
      <c r="B68" s="94">
        <v>45314.488946759258</v>
      </c>
      <c r="C68" s="95">
        <v>190</v>
      </c>
      <c r="D68" s="96">
        <v>42.87</v>
      </c>
      <c r="E68" s="96">
        <v>8145.2999999999993</v>
      </c>
      <c r="F68" s="97" t="s">
        <v>27</v>
      </c>
    </row>
    <row r="69" spans="1:6" s="45" customFormat="1" ht="16.5" customHeight="1">
      <c r="A69" s="93">
        <v>45314</v>
      </c>
      <c r="B69" s="94">
        <v>45314.488726851851</v>
      </c>
      <c r="C69" s="95">
        <v>95</v>
      </c>
      <c r="D69" s="96">
        <v>42.88</v>
      </c>
      <c r="E69" s="96">
        <v>4073.6000000000004</v>
      </c>
      <c r="F69" s="97" t="s">
        <v>27</v>
      </c>
    </row>
    <row r="70" spans="1:6" s="45" customFormat="1" ht="16.5" customHeight="1">
      <c r="A70" s="93">
        <v>45314</v>
      </c>
      <c r="B70" s="94">
        <v>45314.489293981482</v>
      </c>
      <c r="C70" s="95">
        <v>41</v>
      </c>
      <c r="D70" s="96">
        <v>42.86</v>
      </c>
      <c r="E70" s="96">
        <v>1757.26</v>
      </c>
      <c r="F70" s="97" t="s">
        <v>27</v>
      </c>
    </row>
    <row r="71" spans="1:6" s="45" customFormat="1" ht="16.5" customHeight="1">
      <c r="A71" s="93">
        <v>45314</v>
      </c>
      <c r="B71" s="94">
        <v>45314.489293981482</v>
      </c>
      <c r="C71" s="95">
        <v>214</v>
      </c>
      <c r="D71" s="96">
        <v>42.86</v>
      </c>
      <c r="E71" s="96">
        <v>9172.0399999999991</v>
      </c>
      <c r="F71" s="97" t="s">
        <v>27</v>
      </c>
    </row>
    <row r="72" spans="1:6" ht="16.5" customHeight="1">
      <c r="A72" s="93">
        <v>45314</v>
      </c>
      <c r="B72" s="94">
        <v>45314.491793981484</v>
      </c>
      <c r="C72" s="95">
        <v>145</v>
      </c>
      <c r="D72" s="96">
        <v>42.85</v>
      </c>
      <c r="E72" s="96">
        <v>6213.25</v>
      </c>
      <c r="F72" s="97" t="s">
        <v>27</v>
      </c>
    </row>
    <row r="73" spans="1:6" ht="16.5" customHeight="1">
      <c r="A73" s="93">
        <v>45314</v>
      </c>
      <c r="B73" s="94">
        <v>45314.491793981484</v>
      </c>
      <c r="C73" s="95">
        <v>58</v>
      </c>
      <c r="D73" s="96">
        <v>42.85</v>
      </c>
      <c r="E73" s="96">
        <v>2485.3000000000002</v>
      </c>
      <c r="F73" s="97" t="s">
        <v>27</v>
      </c>
    </row>
    <row r="74" spans="1:6" ht="16.5" customHeight="1">
      <c r="A74" s="93">
        <v>45314</v>
      </c>
      <c r="B74" s="94">
        <v>45314.493449074071</v>
      </c>
      <c r="C74" s="95">
        <v>248</v>
      </c>
      <c r="D74" s="96">
        <v>42.86</v>
      </c>
      <c r="E74" s="96">
        <v>10629.28</v>
      </c>
      <c r="F74" s="97" t="s">
        <v>27</v>
      </c>
    </row>
    <row r="75" spans="1:6" ht="16.5" customHeight="1">
      <c r="A75" s="93">
        <v>45314</v>
      </c>
      <c r="B75" s="94">
        <v>45314.495671296296</v>
      </c>
      <c r="C75" s="95">
        <v>171</v>
      </c>
      <c r="D75" s="96">
        <v>42.84</v>
      </c>
      <c r="E75" s="96">
        <v>7325.64</v>
      </c>
      <c r="F75" s="97" t="s">
        <v>27</v>
      </c>
    </row>
    <row r="76" spans="1:6" ht="16.5" customHeight="1">
      <c r="A76" s="93">
        <v>45314</v>
      </c>
      <c r="B76" s="94">
        <v>45314.496516203704</v>
      </c>
      <c r="C76" s="95">
        <v>161</v>
      </c>
      <c r="D76" s="96">
        <v>42.81</v>
      </c>
      <c r="E76" s="96">
        <v>6892.4100000000008</v>
      </c>
      <c r="F76" s="97" t="s">
        <v>27</v>
      </c>
    </row>
    <row r="77" spans="1:6" ht="16.5" customHeight="1">
      <c r="A77" s="93">
        <v>45314</v>
      </c>
      <c r="B77" s="94">
        <v>45314.497476851851</v>
      </c>
      <c r="C77" s="95">
        <v>103</v>
      </c>
      <c r="D77" s="96">
        <v>42.78</v>
      </c>
      <c r="E77" s="96">
        <v>4406.34</v>
      </c>
      <c r="F77" s="97" t="s">
        <v>27</v>
      </c>
    </row>
    <row r="78" spans="1:6" ht="16.5" customHeight="1">
      <c r="A78" s="93">
        <v>45314</v>
      </c>
      <c r="B78" s="94">
        <v>45314.500787037039</v>
      </c>
      <c r="C78" s="95">
        <v>57</v>
      </c>
      <c r="D78" s="96">
        <v>42.87</v>
      </c>
      <c r="E78" s="96">
        <v>2443.5899999999997</v>
      </c>
      <c r="F78" s="97" t="s">
        <v>27</v>
      </c>
    </row>
    <row r="79" spans="1:6" ht="16.5" customHeight="1">
      <c r="A79" s="93">
        <v>45314</v>
      </c>
      <c r="B79" s="94">
        <v>45314.500787037039</v>
      </c>
      <c r="C79" s="95">
        <v>182</v>
      </c>
      <c r="D79" s="96">
        <v>42.87</v>
      </c>
      <c r="E79" s="96">
        <v>7802.3399999999992</v>
      </c>
      <c r="F79" s="97" t="s">
        <v>27</v>
      </c>
    </row>
    <row r="80" spans="1:6" ht="16.5" customHeight="1">
      <c r="A80" s="93">
        <v>45314</v>
      </c>
      <c r="B80" s="94">
        <v>45314.503379629627</v>
      </c>
      <c r="C80" s="95">
        <v>71</v>
      </c>
      <c r="D80" s="96">
        <v>42.87</v>
      </c>
      <c r="E80" s="96">
        <v>3043.77</v>
      </c>
      <c r="F80" s="97" t="s">
        <v>27</v>
      </c>
    </row>
    <row r="81" spans="1:6" ht="16.5" customHeight="1">
      <c r="A81" s="93">
        <v>45314</v>
      </c>
      <c r="B81" s="94">
        <v>45314.503379629627</v>
      </c>
      <c r="C81" s="95">
        <v>211</v>
      </c>
      <c r="D81" s="96">
        <v>42.87</v>
      </c>
      <c r="E81" s="96">
        <v>9045.57</v>
      </c>
      <c r="F81" s="97" t="s">
        <v>27</v>
      </c>
    </row>
    <row r="82" spans="1:6" ht="16.5" customHeight="1">
      <c r="A82" s="93">
        <v>45314</v>
      </c>
      <c r="B82" s="94">
        <v>45314.503750000003</v>
      </c>
      <c r="C82" s="95">
        <v>109</v>
      </c>
      <c r="D82" s="96">
        <v>42.87</v>
      </c>
      <c r="E82" s="96">
        <v>4672.83</v>
      </c>
      <c r="F82" s="97" t="s">
        <v>27</v>
      </c>
    </row>
    <row r="83" spans="1:6" ht="16.5" customHeight="1">
      <c r="A83" s="93">
        <v>45314</v>
      </c>
      <c r="B83" s="94">
        <v>45314.50540509259</v>
      </c>
      <c r="C83" s="95">
        <v>103</v>
      </c>
      <c r="D83" s="96">
        <v>42.89</v>
      </c>
      <c r="E83" s="96">
        <v>4417.67</v>
      </c>
      <c r="F83" s="97" t="s">
        <v>27</v>
      </c>
    </row>
    <row r="84" spans="1:6" ht="16.5" customHeight="1">
      <c r="A84" s="93">
        <v>45314</v>
      </c>
      <c r="B84" s="94">
        <v>45314.50540509259</v>
      </c>
      <c r="C84" s="95">
        <v>14</v>
      </c>
      <c r="D84" s="96">
        <v>42.89</v>
      </c>
      <c r="E84" s="96">
        <v>600.46</v>
      </c>
      <c r="F84" s="97" t="s">
        <v>27</v>
      </c>
    </row>
    <row r="85" spans="1:6" ht="16.5" customHeight="1">
      <c r="A85" s="93">
        <v>45314</v>
      </c>
      <c r="B85" s="94">
        <v>45314.507870370369</v>
      </c>
      <c r="C85" s="95">
        <v>131</v>
      </c>
      <c r="D85" s="96">
        <v>42.9</v>
      </c>
      <c r="E85" s="96">
        <v>5619.9</v>
      </c>
      <c r="F85" s="97" t="s">
        <v>27</v>
      </c>
    </row>
    <row r="86" spans="1:6" ht="16.5" customHeight="1">
      <c r="A86" s="93">
        <v>45314</v>
      </c>
      <c r="B86" s="94">
        <v>45314.507881944446</v>
      </c>
      <c r="C86" s="95">
        <v>17</v>
      </c>
      <c r="D86" s="96">
        <v>42.89</v>
      </c>
      <c r="E86" s="96">
        <v>729.13</v>
      </c>
      <c r="F86" s="97" t="s">
        <v>27</v>
      </c>
    </row>
    <row r="87" spans="1:6" ht="16.5" customHeight="1">
      <c r="A87" s="93">
        <v>45314</v>
      </c>
      <c r="B87" s="94">
        <v>45314.507881944446</v>
      </c>
      <c r="C87" s="95">
        <v>131</v>
      </c>
      <c r="D87" s="96">
        <v>42.89</v>
      </c>
      <c r="E87" s="96">
        <v>5618.59</v>
      </c>
      <c r="F87" s="97" t="s">
        <v>27</v>
      </c>
    </row>
    <row r="88" spans="1:6" ht="16.5" customHeight="1">
      <c r="A88" s="93">
        <v>45314</v>
      </c>
      <c r="B88" s="94">
        <v>45314.510937500003</v>
      </c>
      <c r="C88" s="95">
        <v>83</v>
      </c>
      <c r="D88" s="96">
        <v>42.86</v>
      </c>
      <c r="E88" s="96">
        <v>3557.38</v>
      </c>
      <c r="F88" s="97" t="s">
        <v>27</v>
      </c>
    </row>
    <row r="89" spans="1:6" ht="16.5" customHeight="1">
      <c r="A89" s="93">
        <v>45314</v>
      </c>
      <c r="B89" s="94">
        <v>45314.510937500003</v>
      </c>
      <c r="C89" s="95">
        <v>139</v>
      </c>
      <c r="D89" s="96">
        <v>42.86</v>
      </c>
      <c r="E89" s="96">
        <v>5957.54</v>
      </c>
      <c r="F89" s="97" t="s">
        <v>27</v>
      </c>
    </row>
    <row r="90" spans="1:6" ht="16.5" customHeight="1">
      <c r="A90" s="93">
        <v>45314</v>
      </c>
      <c r="B90" s="94">
        <v>45314.512141203704</v>
      </c>
      <c r="C90" s="95">
        <v>125</v>
      </c>
      <c r="D90" s="96">
        <v>42.87</v>
      </c>
      <c r="E90" s="96">
        <v>5358.75</v>
      </c>
      <c r="F90" s="97" t="s">
        <v>27</v>
      </c>
    </row>
    <row r="91" spans="1:6" ht="16.5" customHeight="1">
      <c r="A91" s="93">
        <v>45314</v>
      </c>
      <c r="B91" s="94">
        <v>45314.512141203704</v>
      </c>
      <c r="C91" s="95">
        <v>121</v>
      </c>
      <c r="D91" s="96">
        <v>42.87</v>
      </c>
      <c r="E91" s="96">
        <v>5187.2699999999995</v>
      </c>
      <c r="F91" s="97" t="s">
        <v>27</v>
      </c>
    </row>
    <row r="92" spans="1:6" ht="16.5" customHeight="1">
      <c r="A92" s="93">
        <v>45314</v>
      </c>
      <c r="B92" s="94">
        <v>45314.513333333336</v>
      </c>
      <c r="C92" s="95">
        <v>109</v>
      </c>
      <c r="D92" s="96">
        <v>42.86</v>
      </c>
      <c r="E92" s="96">
        <v>4671.74</v>
      </c>
      <c r="F92" s="97" t="s">
        <v>27</v>
      </c>
    </row>
    <row r="93" spans="1:6" ht="16.5" customHeight="1">
      <c r="A93" s="93">
        <v>45314</v>
      </c>
      <c r="B93" s="94">
        <v>45314.513333333336</v>
      </c>
      <c r="C93" s="95">
        <v>25</v>
      </c>
      <c r="D93" s="96">
        <v>42.86</v>
      </c>
      <c r="E93" s="96">
        <v>1071.5</v>
      </c>
      <c r="F93" s="97" t="s">
        <v>27</v>
      </c>
    </row>
    <row r="94" spans="1:6" ht="16.5" customHeight="1">
      <c r="A94" s="93">
        <v>45314</v>
      </c>
      <c r="B94" s="94">
        <v>45314.516006944446</v>
      </c>
      <c r="C94" s="95">
        <v>179</v>
      </c>
      <c r="D94" s="96">
        <v>42.86</v>
      </c>
      <c r="E94" s="96">
        <v>7671.94</v>
      </c>
      <c r="F94" s="97" t="s">
        <v>27</v>
      </c>
    </row>
    <row r="95" spans="1:6" ht="16.5" customHeight="1">
      <c r="A95" s="93">
        <v>45314</v>
      </c>
      <c r="B95" s="94">
        <v>45314.516574074078</v>
      </c>
      <c r="C95" s="95">
        <v>148</v>
      </c>
      <c r="D95" s="96">
        <v>42.85</v>
      </c>
      <c r="E95" s="96">
        <v>6341.8</v>
      </c>
      <c r="F95" s="97" t="s">
        <v>27</v>
      </c>
    </row>
    <row r="96" spans="1:6" ht="16.5" customHeight="1">
      <c r="A96" s="93">
        <v>45314</v>
      </c>
      <c r="B96" s="94">
        <v>45314.517592592594</v>
      </c>
      <c r="C96" s="95">
        <v>113</v>
      </c>
      <c r="D96" s="96">
        <v>42.85</v>
      </c>
      <c r="E96" s="96">
        <v>4842.05</v>
      </c>
      <c r="F96" s="97" t="s">
        <v>27</v>
      </c>
    </row>
    <row r="97" spans="1:6" ht="16.5" customHeight="1">
      <c r="A97" s="93">
        <v>45314</v>
      </c>
      <c r="B97" s="94">
        <v>45314.521493055552</v>
      </c>
      <c r="C97" s="95">
        <v>134</v>
      </c>
      <c r="D97" s="96">
        <v>42.86</v>
      </c>
      <c r="E97" s="96">
        <v>5743.24</v>
      </c>
      <c r="F97" s="97" t="s">
        <v>27</v>
      </c>
    </row>
    <row r="98" spans="1:6" ht="16.5" customHeight="1">
      <c r="A98" s="93">
        <v>45314</v>
      </c>
      <c r="B98" s="94">
        <v>45314.521493055552</v>
      </c>
      <c r="C98" s="95">
        <v>125</v>
      </c>
      <c r="D98" s="96">
        <v>42.86</v>
      </c>
      <c r="E98" s="96">
        <v>5357.5</v>
      </c>
      <c r="F98" s="97" t="s">
        <v>27</v>
      </c>
    </row>
    <row r="99" spans="1:6" ht="16.5" customHeight="1">
      <c r="A99" s="93">
        <v>45314</v>
      </c>
      <c r="B99" s="94">
        <v>45314.522928240738</v>
      </c>
      <c r="C99" s="95">
        <v>21</v>
      </c>
      <c r="D99" s="96">
        <v>42.88</v>
      </c>
      <c r="E99" s="96">
        <v>900.48</v>
      </c>
      <c r="F99" s="97" t="s">
        <v>27</v>
      </c>
    </row>
    <row r="100" spans="1:6" ht="16.5" customHeight="1">
      <c r="A100" s="93">
        <v>45314</v>
      </c>
      <c r="B100" s="94">
        <v>45314.522928240738</v>
      </c>
      <c r="C100" s="95">
        <v>112</v>
      </c>
      <c r="D100" s="96">
        <v>42.88</v>
      </c>
      <c r="E100" s="96">
        <v>4802.5600000000004</v>
      </c>
      <c r="F100" s="97" t="s">
        <v>27</v>
      </c>
    </row>
    <row r="101" spans="1:6" ht="16.5" customHeight="1">
      <c r="A101" s="93">
        <v>45314</v>
      </c>
      <c r="B101" s="94">
        <v>45314.526388888888</v>
      </c>
      <c r="C101" s="95">
        <v>19</v>
      </c>
      <c r="D101" s="96">
        <v>42.91</v>
      </c>
      <c r="E101" s="96">
        <v>815.29</v>
      </c>
      <c r="F101" s="97" t="s">
        <v>27</v>
      </c>
    </row>
    <row r="102" spans="1:6" ht="16.5" customHeight="1">
      <c r="A102" s="93">
        <v>45314</v>
      </c>
      <c r="B102" s="94">
        <v>45314.526585648149</v>
      </c>
      <c r="C102" s="95">
        <v>29</v>
      </c>
      <c r="D102" s="96">
        <v>42.91</v>
      </c>
      <c r="E102" s="96">
        <v>1244.3899999999999</v>
      </c>
      <c r="F102" s="97" t="s">
        <v>27</v>
      </c>
    </row>
    <row r="103" spans="1:6" ht="16.5" customHeight="1">
      <c r="A103" s="93">
        <v>45314</v>
      </c>
      <c r="B103" s="94">
        <v>45314.526388888888</v>
      </c>
      <c r="C103" s="95">
        <v>95</v>
      </c>
      <c r="D103" s="96">
        <v>42.91</v>
      </c>
      <c r="E103" s="96">
        <v>4076.45</v>
      </c>
      <c r="F103" s="97" t="s">
        <v>27</v>
      </c>
    </row>
    <row r="104" spans="1:6" ht="16.5" customHeight="1">
      <c r="A104" s="93">
        <v>45314</v>
      </c>
      <c r="B104" s="94">
        <v>45314.526585648149</v>
      </c>
      <c r="C104" s="95">
        <v>155</v>
      </c>
      <c r="D104" s="96">
        <v>42.91</v>
      </c>
      <c r="E104" s="96">
        <v>6651.0499999999993</v>
      </c>
      <c r="F104" s="97" t="s">
        <v>27</v>
      </c>
    </row>
    <row r="105" spans="1:6" ht="16.5" customHeight="1">
      <c r="A105" s="93">
        <v>45314</v>
      </c>
      <c r="B105" s="94">
        <v>45314.526585648149</v>
      </c>
      <c r="C105" s="95">
        <v>58</v>
      </c>
      <c r="D105" s="96">
        <v>42.91</v>
      </c>
      <c r="E105" s="96">
        <v>2488.7799999999997</v>
      </c>
      <c r="F105" s="97" t="s">
        <v>27</v>
      </c>
    </row>
    <row r="106" spans="1:6" ht="16.5" customHeight="1">
      <c r="A106" s="93">
        <v>45314</v>
      </c>
      <c r="B106" s="94">
        <v>45314.529560185183</v>
      </c>
      <c r="C106" s="95">
        <v>286</v>
      </c>
      <c r="D106" s="96">
        <v>42.89</v>
      </c>
      <c r="E106" s="96">
        <v>12266.54</v>
      </c>
      <c r="F106" s="97" t="s">
        <v>27</v>
      </c>
    </row>
    <row r="107" spans="1:6" ht="16.5" customHeight="1">
      <c r="A107" s="93">
        <v>45314</v>
      </c>
      <c r="B107" s="94">
        <v>45314.531215277777</v>
      </c>
      <c r="C107" s="95">
        <v>141</v>
      </c>
      <c r="D107" s="96">
        <v>42.94</v>
      </c>
      <c r="E107" s="96">
        <v>6054.54</v>
      </c>
      <c r="F107" s="97" t="s">
        <v>27</v>
      </c>
    </row>
    <row r="108" spans="1:6" ht="16.5" customHeight="1">
      <c r="A108" s="93">
        <v>45314</v>
      </c>
      <c r="B108" s="94">
        <v>45314.53329861111</v>
      </c>
      <c r="C108" s="95">
        <v>168</v>
      </c>
      <c r="D108" s="96">
        <v>42.96</v>
      </c>
      <c r="E108" s="96">
        <v>7217.28</v>
      </c>
      <c r="F108" s="97" t="s">
        <v>27</v>
      </c>
    </row>
    <row r="109" spans="1:6" ht="16.5" customHeight="1">
      <c r="A109" s="93">
        <v>45314</v>
      </c>
      <c r="B109" s="94">
        <v>45314.534247685187</v>
      </c>
      <c r="C109" s="95">
        <v>200</v>
      </c>
      <c r="D109" s="96">
        <v>42.93</v>
      </c>
      <c r="E109" s="96">
        <v>8586</v>
      </c>
      <c r="F109" s="97" t="s">
        <v>27</v>
      </c>
    </row>
    <row r="110" spans="1:6" ht="16.5" customHeight="1">
      <c r="A110" s="93">
        <v>45314</v>
      </c>
      <c r="B110" s="94">
        <v>45314.53738425926</v>
      </c>
      <c r="C110" s="95">
        <v>226</v>
      </c>
      <c r="D110" s="96">
        <v>42.93</v>
      </c>
      <c r="E110" s="96">
        <v>9702.18</v>
      </c>
      <c r="F110" s="97" t="s">
        <v>27</v>
      </c>
    </row>
    <row r="111" spans="1:6" ht="16.5" customHeight="1">
      <c r="A111" s="93">
        <v>45314</v>
      </c>
      <c r="B111" s="94">
        <v>45314.541400462964</v>
      </c>
      <c r="C111" s="95">
        <v>284</v>
      </c>
      <c r="D111" s="96">
        <v>42.92</v>
      </c>
      <c r="E111" s="96">
        <v>12189.28</v>
      </c>
      <c r="F111" s="97" t="s">
        <v>27</v>
      </c>
    </row>
    <row r="112" spans="1:6" ht="16.5" customHeight="1">
      <c r="A112" s="93">
        <v>45314</v>
      </c>
      <c r="B112" s="94">
        <v>45314.540763888886</v>
      </c>
      <c r="C112" s="95">
        <v>45</v>
      </c>
      <c r="D112" s="96">
        <v>42.93</v>
      </c>
      <c r="E112" s="96">
        <v>1931.85</v>
      </c>
      <c r="F112" s="97" t="s">
        <v>27</v>
      </c>
    </row>
    <row r="113" spans="1:6" ht="16.5" customHeight="1">
      <c r="A113" s="93">
        <v>45314</v>
      </c>
      <c r="B113" s="94">
        <v>45314.54115740741</v>
      </c>
      <c r="C113" s="95">
        <v>15</v>
      </c>
      <c r="D113" s="96">
        <v>42.93</v>
      </c>
      <c r="E113" s="96">
        <v>643.95000000000005</v>
      </c>
      <c r="F113" s="97" t="s">
        <v>27</v>
      </c>
    </row>
    <row r="114" spans="1:6" ht="16.5" customHeight="1">
      <c r="A114" s="93">
        <v>45314</v>
      </c>
      <c r="B114" s="94">
        <v>45314.541296296295</v>
      </c>
      <c r="C114" s="95">
        <v>15</v>
      </c>
      <c r="D114" s="96">
        <v>42.93</v>
      </c>
      <c r="E114" s="96">
        <v>643.95000000000005</v>
      </c>
      <c r="F114" s="97" t="s">
        <v>27</v>
      </c>
    </row>
    <row r="115" spans="1:6" ht="12.75" customHeight="1">
      <c r="A115" s="93">
        <v>45314</v>
      </c>
      <c r="B115" s="94">
        <v>45314.541400462964</v>
      </c>
      <c r="C115" s="95">
        <v>37</v>
      </c>
      <c r="D115" s="96">
        <v>42.92</v>
      </c>
      <c r="E115" s="96">
        <v>1588.04</v>
      </c>
      <c r="F115" s="97" t="s">
        <v>27</v>
      </c>
    </row>
    <row r="116" spans="1:6" ht="12.75" customHeight="1">
      <c r="A116" s="93">
        <v>45314</v>
      </c>
      <c r="B116" s="94">
        <v>45314.541400462964</v>
      </c>
      <c r="C116" s="95">
        <v>185</v>
      </c>
      <c r="D116" s="96">
        <v>42.92</v>
      </c>
      <c r="E116" s="96">
        <v>7940.2000000000007</v>
      </c>
      <c r="F116" s="97" t="s">
        <v>27</v>
      </c>
    </row>
    <row r="117" spans="1:6" ht="12.75" customHeight="1">
      <c r="A117" s="93">
        <v>45314</v>
      </c>
      <c r="B117" s="94">
        <v>45314.543854166666</v>
      </c>
      <c r="C117" s="95">
        <v>112</v>
      </c>
      <c r="D117" s="96">
        <v>42.92</v>
      </c>
      <c r="E117" s="96">
        <v>4807.04</v>
      </c>
      <c r="F117" s="97" t="s">
        <v>27</v>
      </c>
    </row>
    <row r="118" spans="1:6" ht="12.75" customHeight="1">
      <c r="A118" s="93">
        <v>45314</v>
      </c>
      <c r="B118" s="94">
        <v>45314.546180555553</v>
      </c>
      <c r="C118" s="95">
        <v>89</v>
      </c>
      <c r="D118" s="96">
        <v>42.92</v>
      </c>
      <c r="E118" s="96">
        <v>3819.88</v>
      </c>
      <c r="F118" s="97" t="s">
        <v>27</v>
      </c>
    </row>
    <row r="119" spans="1:6" ht="12.75" customHeight="1">
      <c r="A119" s="93">
        <v>45314</v>
      </c>
      <c r="B119" s="94">
        <v>45314.546180555553</v>
      </c>
      <c r="C119" s="95">
        <v>42</v>
      </c>
      <c r="D119" s="96">
        <v>42.92</v>
      </c>
      <c r="E119" s="96">
        <v>1802.64</v>
      </c>
      <c r="F119" s="97" t="s">
        <v>27</v>
      </c>
    </row>
    <row r="120" spans="1:6" ht="12.75" customHeight="1">
      <c r="A120" s="93">
        <v>45314</v>
      </c>
      <c r="B120" s="94">
        <v>45314.546180555553</v>
      </c>
      <c r="C120" s="95">
        <v>133</v>
      </c>
      <c r="D120" s="96">
        <v>42.92</v>
      </c>
      <c r="E120" s="96">
        <v>5708.3600000000006</v>
      </c>
      <c r="F120" s="97" t="s">
        <v>27</v>
      </c>
    </row>
    <row r="121" spans="1:6" ht="12.75" customHeight="1">
      <c r="A121" s="93">
        <v>45314</v>
      </c>
      <c r="B121" s="94">
        <v>45314.547280092593</v>
      </c>
      <c r="C121" s="95">
        <v>98</v>
      </c>
      <c r="D121" s="96">
        <v>42.92</v>
      </c>
      <c r="E121" s="96">
        <v>4206.16</v>
      </c>
      <c r="F121" s="97" t="s">
        <v>27</v>
      </c>
    </row>
    <row r="122" spans="1:6" ht="12.75" customHeight="1">
      <c r="A122" s="93">
        <v>45314</v>
      </c>
      <c r="B122" s="94">
        <v>45314.552800925929</v>
      </c>
      <c r="C122" s="95">
        <v>107</v>
      </c>
      <c r="D122" s="96">
        <v>42.94</v>
      </c>
      <c r="E122" s="96">
        <v>4594.58</v>
      </c>
      <c r="F122" s="97" t="s">
        <v>27</v>
      </c>
    </row>
    <row r="123" spans="1:6" ht="12.75" customHeight="1">
      <c r="A123" s="93">
        <v>45314</v>
      </c>
      <c r="B123" s="94">
        <v>45314.552800925929</v>
      </c>
      <c r="C123" s="95">
        <v>100</v>
      </c>
      <c r="D123" s="96">
        <v>42.94</v>
      </c>
      <c r="E123" s="96">
        <v>4294</v>
      </c>
      <c r="F123" s="97" t="s">
        <v>27</v>
      </c>
    </row>
    <row r="124" spans="1:6" ht="12.75" customHeight="1">
      <c r="A124" s="93">
        <v>45314</v>
      </c>
      <c r="B124" s="94">
        <v>45314.553680555553</v>
      </c>
      <c r="C124" s="95">
        <v>99</v>
      </c>
      <c r="D124" s="96">
        <v>42.94</v>
      </c>
      <c r="E124" s="96">
        <v>4251.0599999999995</v>
      </c>
      <c r="F124" s="97" t="s">
        <v>27</v>
      </c>
    </row>
    <row r="125" spans="1:6" ht="12.75" customHeight="1">
      <c r="A125" s="93">
        <v>45314</v>
      </c>
      <c r="B125" s="94">
        <v>45314.558425925927</v>
      </c>
      <c r="C125" s="95">
        <v>201</v>
      </c>
      <c r="D125" s="96">
        <v>42.95</v>
      </c>
      <c r="E125" s="96">
        <v>8632.9500000000007</v>
      </c>
      <c r="F125" s="97" t="s">
        <v>27</v>
      </c>
    </row>
    <row r="126" spans="1:6" ht="12.75" customHeight="1">
      <c r="A126" s="93">
        <v>45314</v>
      </c>
      <c r="B126" s="94">
        <v>45314.563159722224</v>
      </c>
      <c r="C126" s="95">
        <v>268</v>
      </c>
      <c r="D126" s="96">
        <v>42.94</v>
      </c>
      <c r="E126" s="96">
        <v>11507.92</v>
      </c>
      <c r="F126" s="97" t="s">
        <v>27</v>
      </c>
    </row>
    <row r="127" spans="1:6" ht="12.75" customHeight="1">
      <c r="A127" s="93">
        <v>45314</v>
      </c>
      <c r="B127" s="94">
        <v>45314.564270833333</v>
      </c>
      <c r="C127" s="95">
        <v>158</v>
      </c>
      <c r="D127" s="96">
        <v>42.92</v>
      </c>
      <c r="E127" s="96">
        <v>6781.3600000000006</v>
      </c>
      <c r="F127" s="97" t="s">
        <v>27</v>
      </c>
    </row>
    <row r="128" spans="1:6" ht="12.75" customHeight="1">
      <c r="A128" s="93">
        <v>45314</v>
      </c>
      <c r="B128" s="94">
        <v>45314.567187499997</v>
      </c>
      <c r="C128" s="95">
        <v>196</v>
      </c>
      <c r="D128" s="96">
        <v>42.91</v>
      </c>
      <c r="E128" s="96">
        <v>8410.3599999999988</v>
      </c>
      <c r="F128" s="97" t="s">
        <v>27</v>
      </c>
    </row>
    <row r="129" spans="1:6" ht="12.75" customHeight="1">
      <c r="A129" s="93">
        <v>45314</v>
      </c>
      <c r="B129" s="94">
        <v>45314.570520833331</v>
      </c>
      <c r="C129" s="95">
        <v>21</v>
      </c>
      <c r="D129" s="96">
        <v>42.89</v>
      </c>
      <c r="E129" s="96">
        <v>900.69</v>
      </c>
      <c r="F129" s="97" t="s">
        <v>27</v>
      </c>
    </row>
    <row r="130" spans="1:6" ht="12.75" customHeight="1">
      <c r="A130" s="93">
        <v>45314</v>
      </c>
      <c r="B130" s="94">
        <v>45314.570520833331</v>
      </c>
      <c r="C130" s="95">
        <v>74</v>
      </c>
      <c r="D130" s="96">
        <v>42.89</v>
      </c>
      <c r="E130" s="96">
        <v>3173.86</v>
      </c>
      <c r="F130" s="97" t="s">
        <v>27</v>
      </c>
    </row>
    <row r="131" spans="1:6" ht="12.75" customHeight="1">
      <c r="A131" s="93">
        <v>45314</v>
      </c>
      <c r="B131" s="94">
        <v>45314.577013888891</v>
      </c>
      <c r="C131" s="95">
        <v>136</v>
      </c>
      <c r="D131" s="96">
        <v>42.87</v>
      </c>
      <c r="E131" s="96">
        <v>5830.32</v>
      </c>
      <c r="F131" s="97" t="s">
        <v>27</v>
      </c>
    </row>
    <row r="132" spans="1:6" ht="12.75" customHeight="1">
      <c r="A132" s="93">
        <v>45314</v>
      </c>
      <c r="B132" s="94">
        <v>45314.581030092595</v>
      </c>
      <c r="C132" s="95">
        <v>170</v>
      </c>
      <c r="D132" s="96">
        <v>42.89</v>
      </c>
      <c r="E132" s="96">
        <v>7291.3</v>
      </c>
      <c r="F132" s="97" t="s">
        <v>27</v>
      </c>
    </row>
    <row r="133" spans="1:6" ht="12.75" customHeight="1">
      <c r="A133" s="93">
        <v>45314</v>
      </c>
      <c r="B133" s="94">
        <v>45314.581030092595</v>
      </c>
      <c r="C133" s="95">
        <v>25</v>
      </c>
      <c r="D133" s="96">
        <v>42.89</v>
      </c>
      <c r="E133" s="96">
        <v>1072.25</v>
      </c>
      <c r="F133" s="97" t="s">
        <v>27</v>
      </c>
    </row>
    <row r="134" spans="1:6" ht="12.75" customHeight="1">
      <c r="A134" s="93">
        <v>45314</v>
      </c>
      <c r="B134" s="94">
        <v>45314.582962962966</v>
      </c>
      <c r="C134" s="95">
        <v>107</v>
      </c>
      <c r="D134" s="96">
        <v>42.9</v>
      </c>
      <c r="E134" s="96">
        <v>4590.3</v>
      </c>
      <c r="F134" s="97" t="s">
        <v>27</v>
      </c>
    </row>
    <row r="135" spans="1:6" ht="12.75" customHeight="1">
      <c r="A135" s="93">
        <v>45314</v>
      </c>
      <c r="B135" s="94">
        <v>45314.587071759262</v>
      </c>
      <c r="C135" s="95">
        <v>170</v>
      </c>
      <c r="D135" s="96">
        <v>42.92</v>
      </c>
      <c r="E135" s="96">
        <v>7296.4000000000005</v>
      </c>
      <c r="F135" s="97" t="s">
        <v>27</v>
      </c>
    </row>
    <row r="136" spans="1:6" ht="12.75" customHeight="1">
      <c r="A136" s="93">
        <v>45314</v>
      </c>
      <c r="B136" s="94">
        <v>45314.586064814815</v>
      </c>
      <c r="C136" s="95">
        <v>1</v>
      </c>
      <c r="D136" s="96">
        <v>42.92</v>
      </c>
      <c r="E136" s="96">
        <v>42.92</v>
      </c>
      <c r="F136" s="97" t="s">
        <v>27</v>
      </c>
    </row>
    <row r="137" spans="1:6" ht="12.75" customHeight="1">
      <c r="A137" s="93">
        <v>45314</v>
      </c>
      <c r="B137" s="94">
        <v>45314.588888888888</v>
      </c>
      <c r="C137" s="95">
        <v>33</v>
      </c>
      <c r="D137" s="96">
        <v>42.93</v>
      </c>
      <c r="E137" s="96">
        <v>1416.69</v>
      </c>
      <c r="F137" s="97" t="s">
        <v>27</v>
      </c>
    </row>
    <row r="138" spans="1:6" ht="12.75" customHeight="1">
      <c r="A138" s="93">
        <v>45314</v>
      </c>
      <c r="B138" s="94">
        <v>45314.588888888888</v>
      </c>
      <c r="C138" s="95">
        <v>144</v>
      </c>
      <c r="D138" s="96">
        <v>42.93</v>
      </c>
      <c r="E138" s="96">
        <v>6181.92</v>
      </c>
      <c r="F138" s="97" t="s">
        <v>27</v>
      </c>
    </row>
    <row r="139" spans="1:6" ht="12.75" customHeight="1">
      <c r="A139" s="93">
        <v>45314</v>
      </c>
      <c r="B139" s="94">
        <v>45314.591840277775</v>
      </c>
      <c r="C139" s="95">
        <v>109</v>
      </c>
      <c r="D139" s="96">
        <v>42.92</v>
      </c>
      <c r="E139" s="96">
        <v>4678.28</v>
      </c>
      <c r="F139" s="97" t="s">
        <v>27</v>
      </c>
    </row>
    <row r="140" spans="1:6" ht="12.75" customHeight="1">
      <c r="A140" s="93">
        <v>45314</v>
      </c>
      <c r="B140" s="94">
        <v>45314.595277777778</v>
      </c>
      <c r="C140" s="95">
        <v>121</v>
      </c>
      <c r="D140" s="96">
        <v>42.9</v>
      </c>
      <c r="E140" s="96">
        <v>5190.8999999999996</v>
      </c>
      <c r="F140" s="97" t="s">
        <v>27</v>
      </c>
    </row>
    <row r="141" spans="1:6" ht="12.75" customHeight="1">
      <c r="A141" s="93">
        <v>45314</v>
      </c>
      <c r="B141" s="94">
        <v>45314.597337962965</v>
      </c>
      <c r="C141" s="95">
        <v>123</v>
      </c>
      <c r="D141" s="96">
        <v>42.89</v>
      </c>
      <c r="E141" s="96">
        <v>5275.47</v>
      </c>
      <c r="F141" s="97" t="s">
        <v>27</v>
      </c>
    </row>
    <row r="142" spans="1:6" ht="12.75" customHeight="1">
      <c r="A142" s="93">
        <v>45314</v>
      </c>
      <c r="B142" s="94">
        <v>45314.600300925929</v>
      </c>
      <c r="C142" s="95">
        <v>110</v>
      </c>
      <c r="D142" s="96">
        <v>42.91</v>
      </c>
      <c r="E142" s="96">
        <v>4720.0999999999995</v>
      </c>
      <c r="F142" s="97" t="s">
        <v>27</v>
      </c>
    </row>
    <row r="143" spans="1:6" ht="12.75" customHeight="1">
      <c r="A143" s="93">
        <v>45314</v>
      </c>
      <c r="B143" s="94">
        <v>45314.602094907408</v>
      </c>
      <c r="C143" s="95">
        <v>240</v>
      </c>
      <c r="D143" s="96">
        <v>42.89</v>
      </c>
      <c r="E143" s="96">
        <v>10293.6</v>
      </c>
      <c r="F143" s="97" t="s">
        <v>27</v>
      </c>
    </row>
    <row r="144" spans="1:6" ht="12.75" customHeight="1">
      <c r="A144" s="93">
        <v>45314</v>
      </c>
      <c r="B144" s="94">
        <v>45314.606423611112</v>
      </c>
      <c r="C144" s="95">
        <v>134</v>
      </c>
      <c r="D144" s="96">
        <v>42.88</v>
      </c>
      <c r="E144" s="96">
        <v>5745.92</v>
      </c>
      <c r="F144" s="97" t="s">
        <v>27</v>
      </c>
    </row>
    <row r="145" spans="1:6" ht="12.75" customHeight="1">
      <c r="A145" s="93">
        <v>45314</v>
      </c>
      <c r="B145" s="94">
        <v>45314.606354166666</v>
      </c>
      <c r="C145" s="95">
        <v>24</v>
      </c>
      <c r="D145" s="96">
        <v>42.88</v>
      </c>
      <c r="E145" s="96">
        <v>1029.1200000000001</v>
      </c>
      <c r="F145" s="97" t="s">
        <v>27</v>
      </c>
    </row>
    <row r="146" spans="1:6" ht="12.75" customHeight="1">
      <c r="A146" s="93">
        <v>45314</v>
      </c>
      <c r="B146" s="94">
        <v>45314.607511574075</v>
      </c>
      <c r="C146" s="95">
        <v>224</v>
      </c>
      <c r="D146" s="96">
        <v>42.87</v>
      </c>
      <c r="E146" s="96">
        <v>9602.8799999999992</v>
      </c>
      <c r="F146" s="97" t="s">
        <v>27</v>
      </c>
    </row>
    <row r="147" spans="1:6" ht="12.75" customHeight="1">
      <c r="A147" s="93">
        <v>45314</v>
      </c>
      <c r="B147" s="94">
        <v>45314.61204861111</v>
      </c>
      <c r="C147" s="95">
        <v>62</v>
      </c>
      <c r="D147" s="96">
        <v>42.92</v>
      </c>
      <c r="E147" s="96">
        <v>2661.04</v>
      </c>
      <c r="F147" s="97" t="s">
        <v>27</v>
      </c>
    </row>
    <row r="148" spans="1:6" ht="12.75" customHeight="1">
      <c r="A148" s="93">
        <v>45314</v>
      </c>
      <c r="B148" s="94">
        <v>45314.61204861111</v>
      </c>
      <c r="C148" s="95">
        <v>125</v>
      </c>
      <c r="D148" s="96">
        <v>42.92</v>
      </c>
      <c r="E148" s="96">
        <v>5365</v>
      </c>
      <c r="F148" s="97" t="s">
        <v>27</v>
      </c>
    </row>
    <row r="149" spans="1:6" ht="12.75" customHeight="1">
      <c r="A149" s="93">
        <v>45314</v>
      </c>
      <c r="B149" s="94">
        <v>45314.613020833334</v>
      </c>
      <c r="C149" s="95">
        <v>44</v>
      </c>
      <c r="D149" s="96">
        <v>42.92</v>
      </c>
      <c r="E149" s="96">
        <v>1888.48</v>
      </c>
      <c r="F149" s="97" t="s">
        <v>27</v>
      </c>
    </row>
    <row r="150" spans="1:6" ht="12.75" customHeight="1">
      <c r="A150" s="93">
        <v>45314</v>
      </c>
      <c r="B150" s="94">
        <v>45314.613020833334</v>
      </c>
      <c r="C150" s="95">
        <v>76</v>
      </c>
      <c r="D150" s="96">
        <v>42.92</v>
      </c>
      <c r="E150" s="96">
        <v>3261.92</v>
      </c>
      <c r="F150" s="97" t="s">
        <v>27</v>
      </c>
    </row>
    <row r="151" spans="1:6" ht="12.75" customHeight="1">
      <c r="A151" s="93">
        <v>45314</v>
      </c>
      <c r="B151" s="94">
        <v>45314.614733796298</v>
      </c>
      <c r="C151" s="95">
        <v>180</v>
      </c>
      <c r="D151" s="96">
        <v>42.92</v>
      </c>
      <c r="E151" s="96">
        <v>7725.6</v>
      </c>
      <c r="F151" s="97" t="s">
        <v>27</v>
      </c>
    </row>
    <row r="152" spans="1:6" ht="12.75" customHeight="1">
      <c r="A152" s="93">
        <v>45314</v>
      </c>
      <c r="B152" s="94">
        <v>45314.614861111113</v>
      </c>
      <c r="C152" s="95">
        <v>97</v>
      </c>
      <c r="D152" s="96">
        <v>42.91</v>
      </c>
      <c r="E152" s="96">
        <v>4162.2699999999995</v>
      </c>
      <c r="F152" s="97" t="s">
        <v>27</v>
      </c>
    </row>
    <row r="153" spans="1:6" ht="12.75" customHeight="1">
      <c r="A153" s="93">
        <v>45314</v>
      </c>
      <c r="B153" s="94">
        <v>45314.616643518515</v>
      </c>
      <c r="C153" s="95">
        <v>87</v>
      </c>
      <c r="D153" s="96">
        <v>42.9</v>
      </c>
      <c r="E153" s="96">
        <v>3732.2999999999997</v>
      </c>
      <c r="F153" s="97" t="s">
        <v>27</v>
      </c>
    </row>
    <row r="154" spans="1:6" ht="12.75" customHeight="1">
      <c r="A154" s="93">
        <v>45314</v>
      </c>
      <c r="B154" s="94">
        <v>45314.616643518515</v>
      </c>
      <c r="C154" s="95">
        <v>26</v>
      </c>
      <c r="D154" s="96">
        <v>42.9</v>
      </c>
      <c r="E154" s="96">
        <v>1115.3999999999999</v>
      </c>
      <c r="F154" s="97" t="s">
        <v>27</v>
      </c>
    </row>
    <row r="155" spans="1:6" ht="12.75" customHeight="1">
      <c r="A155" s="93">
        <v>45314</v>
      </c>
      <c r="B155" s="94">
        <v>45314.617071759261</v>
      </c>
      <c r="C155" s="95">
        <v>105</v>
      </c>
      <c r="D155" s="96">
        <v>42.89</v>
      </c>
      <c r="E155" s="96">
        <v>4503.45</v>
      </c>
      <c r="F155" s="97" t="s">
        <v>27</v>
      </c>
    </row>
    <row r="156" spans="1:6" ht="12.75" customHeight="1">
      <c r="A156" s="93">
        <v>45314</v>
      </c>
      <c r="B156" s="94">
        <v>45314.618217592593</v>
      </c>
      <c r="C156" s="95">
        <v>126</v>
      </c>
      <c r="D156" s="96">
        <v>42.9</v>
      </c>
      <c r="E156" s="96">
        <v>5405.4</v>
      </c>
      <c r="F156" s="97" t="s">
        <v>27</v>
      </c>
    </row>
    <row r="157" spans="1:6" ht="12.75" customHeight="1">
      <c r="A157" s="93">
        <v>45314</v>
      </c>
      <c r="B157" s="94">
        <v>45314.620138888888</v>
      </c>
      <c r="C157" s="95">
        <v>213</v>
      </c>
      <c r="D157" s="96">
        <v>42.89</v>
      </c>
      <c r="E157" s="96">
        <v>9135.57</v>
      </c>
      <c r="F157" s="97" t="s">
        <v>27</v>
      </c>
    </row>
    <row r="158" spans="1:6" ht="12.75" customHeight="1">
      <c r="A158" s="93">
        <v>45314</v>
      </c>
      <c r="B158" s="94">
        <v>45314.620891203704</v>
      </c>
      <c r="C158" s="95">
        <v>104</v>
      </c>
      <c r="D158" s="96">
        <v>42.88</v>
      </c>
      <c r="E158" s="96">
        <v>4459.5200000000004</v>
      </c>
      <c r="F158" s="97" t="s">
        <v>27</v>
      </c>
    </row>
    <row r="159" spans="1:6" ht="12.75" customHeight="1">
      <c r="A159" s="93">
        <v>45314</v>
      </c>
      <c r="B159" s="94">
        <v>45314.62232638889</v>
      </c>
      <c r="C159" s="95">
        <v>158</v>
      </c>
      <c r="D159" s="96">
        <v>42.85</v>
      </c>
      <c r="E159" s="96">
        <v>6770.3</v>
      </c>
      <c r="F159" s="97" t="s">
        <v>27</v>
      </c>
    </row>
    <row r="160" spans="1:6" ht="12.75" customHeight="1">
      <c r="A160" s="93">
        <v>45314</v>
      </c>
      <c r="B160" s="94">
        <v>45314.623449074075</v>
      </c>
      <c r="C160" s="95">
        <v>104</v>
      </c>
      <c r="D160" s="96">
        <v>42.85</v>
      </c>
      <c r="E160" s="96">
        <v>4456.4000000000005</v>
      </c>
      <c r="F160" s="97" t="s">
        <v>27</v>
      </c>
    </row>
    <row r="161" spans="1:6" ht="12.75" customHeight="1">
      <c r="A161" s="93">
        <v>45314</v>
      </c>
      <c r="B161" s="94">
        <v>45314.625636574077</v>
      </c>
      <c r="C161" s="95">
        <v>40</v>
      </c>
      <c r="D161" s="96">
        <v>42.85</v>
      </c>
      <c r="E161" s="96">
        <v>1714</v>
      </c>
      <c r="F161" s="97" t="s">
        <v>27</v>
      </c>
    </row>
    <row r="162" spans="1:6" ht="12.75" customHeight="1">
      <c r="A162" s="93">
        <v>45314</v>
      </c>
      <c r="B162" s="94">
        <v>45314.625636574077</v>
      </c>
      <c r="C162" s="95">
        <v>237</v>
      </c>
      <c r="D162" s="96">
        <v>42.85</v>
      </c>
      <c r="E162" s="96">
        <v>10155.450000000001</v>
      </c>
      <c r="F162" s="97" t="s">
        <v>27</v>
      </c>
    </row>
    <row r="163" spans="1:6" ht="12.75" customHeight="1">
      <c r="A163" s="93">
        <v>45314</v>
      </c>
      <c r="B163" s="94">
        <v>45314.627106481479</v>
      </c>
      <c r="C163" s="95">
        <v>100</v>
      </c>
      <c r="D163" s="96">
        <v>42.85</v>
      </c>
      <c r="E163" s="96">
        <v>4285</v>
      </c>
      <c r="F163" s="97" t="s">
        <v>27</v>
      </c>
    </row>
    <row r="164" spans="1:6" ht="12.75" customHeight="1">
      <c r="A164" s="93">
        <v>45314</v>
      </c>
      <c r="B164" s="94">
        <v>45314.627997685187</v>
      </c>
      <c r="C164" s="95">
        <v>86</v>
      </c>
      <c r="D164" s="96">
        <v>42.86</v>
      </c>
      <c r="E164" s="96">
        <v>3685.96</v>
      </c>
      <c r="F164" s="97" t="s">
        <v>27</v>
      </c>
    </row>
    <row r="165" spans="1:6" ht="12.75" customHeight="1">
      <c r="A165" s="93">
        <v>45314</v>
      </c>
      <c r="B165" s="94">
        <v>45314.627997685187</v>
      </c>
      <c r="C165" s="95">
        <v>87</v>
      </c>
      <c r="D165" s="96">
        <v>42.86</v>
      </c>
      <c r="E165" s="96">
        <v>3728.82</v>
      </c>
      <c r="F165" s="97" t="s">
        <v>27</v>
      </c>
    </row>
    <row r="166" spans="1:6" ht="12.75" customHeight="1">
      <c r="A166" s="93">
        <v>45314</v>
      </c>
      <c r="B166" s="94">
        <v>45314.628761574073</v>
      </c>
      <c r="C166" s="95">
        <v>385</v>
      </c>
      <c r="D166" s="96">
        <v>42.87</v>
      </c>
      <c r="E166" s="96">
        <v>16504.95</v>
      </c>
      <c r="F166" s="97" t="s">
        <v>27</v>
      </c>
    </row>
    <row r="167" spans="1:6" ht="12.75" customHeight="1">
      <c r="A167" s="93">
        <v>45314</v>
      </c>
      <c r="B167" s="94">
        <v>45314.629479166666</v>
      </c>
      <c r="C167" s="95">
        <v>93</v>
      </c>
      <c r="D167" s="96">
        <v>42.88</v>
      </c>
      <c r="E167" s="96">
        <v>3987.84</v>
      </c>
      <c r="F167" s="97" t="s">
        <v>27</v>
      </c>
    </row>
    <row r="168" spans="1:6" ht="12.75" customHeight="1">
      <c r="A168" s="93">
        <v>45314</v>
      </c>
      <c r="B168" s="94">
        <v>45314.629479166666</v>
      </c>
      <c r="C168" s="95">
        <v>226</v>
      </c>
      <c r="D168" s="96">
        <v>42.88</v>
      </c>
      <c r="E168" s="96">
        <v>9690.880000000001</v>
      </c>
      <c r="F168" s="97" t="s">
        <v>27</v>
      </c>
    </row>
    <row r="169" spans="1:6" ht="12.75" customHeight="1">
      <c r="A169" s="93">
        <v>45314</v>
      </c>
      <c r="B169" s="94">
        <v>45314.629479166666</v>
      </c>
      <c r="C169" s="95">
        <v>128</v>
      </c>
      <c r="D169" s="96">
        <v>42.89</v>
      </c>
      <c r="E169" s="96">
        <v>5489.92</v>
      </c>
      <c r="F169" s="97" t="s">
        <v>27</v>
      </c>
    </row>
    <row r="170" spans="1:6" ht="12.75" customHeight="1">
      <c r="A170" s="93">
        <v>45314</v>
      </c>
      <c r="B170" s="94">
        <v>45314.629479166666</v>
      </c>
      <c r="C170" s="95">
        <v>111</v>
      </c>
      <c r="D170" s="96">
        <v>42.89</v>
      </c>
      <c r="E170" s="96">
        <v>4760.79</v>
      </c>
      <c r="F170" s="97" t="s">
        <v>27</v>
      </c>
    </row>
    <row r="171" spans="1:6" ht="12.75" customHeight="1">
      <c r="A171" s="93">
        <v>45314</v>
      </c>
      <c r="B171" s="94">
        <v>45314.629479166666</v>
      </c>
      <c r="C171" s="95">
        <v>86</v>
      </c>
      <c r="D171" s="96">
        <v>42.89</v>
      </c>
      <c r="E171" s="96">
        <v>3688.54</v>
      </c>
      <c r="F171" s="97" t="s">
        <v>27</v>
      </c>
    </row>
    <row r="172" spans="1:6" ht="12.75" customHeight="1">
      <c r="A172" s="93">
        <v>45314</v>
      </c>
      <c r="B172" s="94">
        <v>45314.629479166666</v>
      </c>
      <c r="C172" s="95">
        <v>11</v>
      </c>
      <c r="D172" s="96">
        <v>42.89</v>
      </c>
      <c r="E172" s="96">
        <v>471.79</v>
      </c>
      <c r="F172" s="97" t="s">
        <v>27</v>
      </c>
    </row>
    <row r="173" spans="1:6" ht="12.75" customHeight="1">
      <c r="A173" s="93">
        <v>45314</v>
      </c>
      <c r="B173" s="94">
        <v>45314.629479166666</v>
      </c>
      <c r="C173" s="95">
        <v>142</v>
      </c>
      <c r="D173" s="96">
        <v>42.89</v>
      </c>
      <c r="E173" s="96">
        <v>6090.38</v>
      </c>
      <c r="F173" s="97" t="s">
        <v>27</v>
      </c>
    </row>
    <row r="174" spans="1:6" ht="12.75" customHeight="1">
      <c r="A174" s="93">
        <v>45314</v>
      </c>
      <c r="B174" s="94">
        <v>45314.629479166666</v>
      </c>
      <c r="C174" s="95">
        <v>128</v>
      </c>
      <c r="D174" s="96">
        <v>42.89</v>
      </c>
      <c r="E174" s="96">
        <v>5489.92</v>
      </c>
      <c r="F174" s="97" t="s">
        <v>27</v>
      </c>
    </row>
    <row r="175" spans="1:6" ht="12.75" customHeight="1">
      <c r="A175" s="93">
        <v>45314</v>
      </c>
      <c r="B175" s="94">
        <v>45314.629479166666</v>
      </c>
      <c r="C175" s="95">
        <v>150</v>
      </c>
      <c r="D175" s="96">
        <v>42.89</v>
      </c>
      <c r="E175" s="96">
        <v>6433.5</v>
      </c>
      <c r="F175" s="97" t="s">
        <v>27</v>
      </c>
    </row>
    <row r="176" spans="1:6" ht="12.75" customHeight="1">
      <c r="A176" s="93">
        <v>45314</v>
      </c>
      <c r="B176" s="94">
        <v>45314.629525462966</v>
      </c>
      <c r="C176" s="95">
        <v>145</v>
      </c>
      <c r="D176" s="96">
        <v>42.87</v>
      </c>
      <c r="E176" s="96">
        <v>6216.15</v>
      </c>
      <c r="F176" s="97" t="s">
        <v>27</v>
      </c>
    </row>
    <row r="177" spans="1:6" ht="12.75" customHeight="1">
      <c r="A177" s="93">
        <v>45314</v>
      </c>
      <c r="B177" s="94">
        <v>45314.629502314812</v>
      </c>
      <c r="C177" s="95">
        <v>150</v>
      </c>
      <c r="D177" s="96">
        <v>42.88</v>
      </c>
      <c r="E177" s="96">
        <v>6432</v>
      </c>
      <c r="F177" s="97" t="s">
        <v>27</v>
      </c>
    </row>
    <row r="178" spans="1:6" ht="12.75" customHeight="1">
      <c r="A178" s="93">
        <v>45314</v>
      </c>
      <c r="B178" s="94">
        <v>45314.629537037035</v>
      </c>
      <c r="C178" s="95">
        <v>147</v>
      </c>
      <c r="D178" s="96">
        <v>42.87</v>
      </c>
      <c r="E178" s="96">
        <v>6301.8899999999994</v>
      </c>
      <c r="F178" s="97" t="s">
        <v>27</v>
      </c>
    </row>
    <row r="179" spans="1:6" ht="12.75" customHeight="1">
      <c r="A179" s="93">
        <v>45314</v>
      </c>
      <c r="B179" s="94">
        <v>45314.629537037035</v>
      </c>
      <c r="C179" s="95">
        <v>138</v>
      </c>
      <c r="D179" s="96">
        <v>42.87</v>
      </c>
      <c r="E179" s="96">
        <v>5916.0599999999995</v>
      </c>
      <c r="F179" s="97" t="s">
        <v>27</v>
      </c>
    </row>
    <row r="180" spans="1:6" ht="12.75" customHeight="1">
      <c r="A180" s="93">
        <v>45314</v>
      </c>
      <c r="B180" s="94">
        <v>45314.630532407406</v>
      </c>
      <c r="C180" s="95">
        <v>112</v>
      </c>
      <c r="D180" s="96">
        <v>42.85</v>
      </c>
      <c r="E180" s="96">
        <v>4799.2</v>
      </c>
      <c r="F180" s="97" t="s">
        <v>27</v>
      </c>
    </row>
    <row r="181" spans="1:6" ht="12.75" customHeight="1">
      <c r="A181" s="93">
        <v>45314</v>
      </c>
      <c r="B181" s="94">
        <v>45314.631469907406</v>
      </c>
      <c r="C181" s="95">
        <v>83</v>
      </c>
      <c r="D181" s="96">
        <v>42.86</v>
      </c>
      <c r="E181" s="96">
        <v>3557.38</v>
      </c>
      <c r="F181" s="97" t="s">
        <v>27</v>
      </c>
    </row>
    <row r="182" spans="1:6" ht="12.75" customHeight="1">
      <c r="A182" s="93">
        <v>45314</v>
      </c>
      <c r="B182" s="94">
        <v>45314.631469907406</v>
      </c>
      <c r="C182" s="95">
        <v>25</v>
      </c>
      <c r="D182" s="96">
        <v>42.86</v>
      </c>
      <c r="E182" s="96">
        <v>1071.5</v>
      </c>
      <c r="F182" s="97" t="s">
        <v>27</v>
      </c>
    </row>
    <row r="183" spans="1:6" ht="12.75" customHeight="1">
      <c r="A183" s="93">
        <v>45314</v>
      </c>
      <c r="B183" s="94">
        <v>45314.632905092592</v>
      </c>
      <c r="C183" s="95">
        <v>111</v>
      </c>
      <c r="D183" s="96">
        <v>42.85</v>
      </c>
      <c r="E183" s="96">
        <v>4756.3500000000004</v>
      </c>
      <c r="F183" s="97" t="s">
        <v>27</v>
      </c>
    </row>
    <row r="184" spans="1:6" ht="12.75" customHeight="1">
      <c r="A184" s="93">
        <v>45314</v>
      </c>
      <c r="B184" s="94">
        <v>45314.635312500002</v>
      </c>
      <c r="C184" s="95">
        <v>172</v>
      </c>
      <c r="D184" s="96">
        <v>42.87</v>
      </c>
      <c r="E184" s="96">
        <v>7373.6399999999994</v>
      </c>
      <c r="F184" s="97" t="s">
        <v>27</v>
      </c>
    </row>
    <row r="185" spans="1:6" ht="12.75" customHeight="1">
      <c r="A185" s="93">
        <v>45314</v>
      </c>
      <c r="B185" s="94">
        <v>45314.635312500002</v>
      </c>
      <c r="C185" s="95">
        <v>123</v>
      </c>
      <c r="D185" s="96">
        <v>42.87</v>
      </c>
      <c r="E185" s="96">
        <v>5273.0099999999993</v>
      </c>
      <c r="F185" s="97" t="s">
        <v>27</v>
      </c>
    </row>
    <row r="186" spans="1:6" ht="12.75" customHeight="1">
      <c r="A186" s="93">
        <v>45314</v>
      </c>
      <c r="B186" s="94">
        <v>45314.636701388888</v>
      </c>
      <c r="C186" s="95">
        <v>77</v>
      </c>
      <c r="D186" s="96">
        <v>42.88</v>
      </c>
      <c r="E186" s="96">
        <v>3301.76</v>
      </c>
      <c r="F186" s="97" t="s">
        <v>27</v>
      </c>
    </row>
    <row r="187" spans="1:6" ht="12.75" customHeight="1">
      <c r="A187" s="93">
        <v>45314</v>
      </c>
      <c r="B187" s="94">
        <v>45314.636701388888</v>
      </c>
      <c r="C187" s="95">
        <v>86</v>
      </c>
      <c r="D187" s="96">
        <v>42.88</v>
      </c>
      <c r="E187" s="96">
        <v>3687.6800000000003</v>
      </c>
      <c r="F187" s="97" t="s">
        <v>27</v>
      </c>
    </row>
    <row r="188" spans="1:6" ht="12.75" customHeight="1">
      <c r="A188" s="93">
        <v>45314</v>
      </c>
      <c r="B188" s="94">
        <v>45314.636747685188</v>
      </c>
      <c r="C188" s="95">
        <v>74</v>
      </c>
      <c r="D188" s="96">
        <v>42.87</v>
      </c>
      <c r="E188" s="96">
        <v>3172.3799999999997</v>
      </c>
      <c r="F188" s="97" t="s">
        <v>27</v>
      </c>
    </row>
    <row r="189" spans="1:6" ht="12.75" customHeight="1">
      <c r="A189" s="93">
        <v>45314</v>
      </c>
      <c r="B189" s="94">
        <v>45314.636747685188</v>
      </c>
      <c r="C189" s="95">
        <v>26</v>
      </c>
      <c r="D189" s="96">
        <v>42.87</v>
      </c>
      <c r="E189" s="96">
        <v>1114.6199999999999</v>
      </c>
      <c r="F189" s="97" t="s">
        <v>27</v>
      </c>
    </row>
    <row r="190" spans="1:6" ht="12.75" customHeight="1">
      <c r="A190" s="93">
        <v>45314</v>
      </c>
      <c r="B190" s="94">
        <v>45314.641238425924</v>
      </c>
      <c r="C190" s="95">
        <v>3</v>
      </c>
      <c r="D190" s="96">
        <v>42.87</v>
      </c>
      <c r="E190" s="96">
        <v>128.60999999999999</v>
      </c>
      <c r="F190" s="97" t="s">
        <v>27</v>
      </c>
    </row>
    <row r="191" spans="1:6" ht="12.75" customHeight="1">
      <c r="A191" s="93">
        <v>45314</v>
      </c>
      <c r="B191" s="94">
        <v>45314.641238425924</v>
      </c>
      <c r="C191" s="95">
        <v>2</v>
      </c>
      <c r="D191" s="96">
        <v>42.87</v>
      </c>
      <c r="E191" s="96">
        <v>85.74</v>
      </c>
      <c r="F191" s="97" t="s">
        <v>27</v>
      </c>
    </row>
    <row r="192" spans="1:6" ht="12.75" customHeight="1">
      <c r="A192" s="93">
        <v>45314</v>
      </c>
      <c r="B192" s="94">
        <v>45314.644745370373</v>
      </c>
      <c r="C192" s="95">
        <v>355</v>
      </c>
      <c r="D192" s="96">
        <v>42.93</v>
      </c>
      <c r="E192" s="96">
        <v>15240.15</v>
      </c>
      <c r="F192" s="97" t="s">
        <v>27</v>
      </c>
    </row>
    <row r="193" spans="1:6" ht="12.75" customHeight="1">
      <c r="A193" s="93">
        <v>45314</v>
      </c>
      <c r="B193" s="94">
        <v>45314.644780092596</v>
      </c>
      <c r="C193" s="95">
        <v>100</v>
      </c>
      <c r="D193" s="96">
        <v>42.93</v>
      </c>
      <c r="E193" s="96">
        <v>4293</v>
      </c>
      <c r="F193" s="97" t="s">
        <v>27</v>
      </c>
    </row>
    <row r="194" spans="1:6" ht="12.75" customHeight="1">
      <c r="A194" s="93">
        <v>45314</v>
      </c>
      <c r="B194" s="94">
        <v>45314.645601851851</v>
      </c>
      <c r="C194" s="95">
        <v>128</v>
      </c>
      <c r="D194" s="96">
        <v>42.95</v>
      </c>
      <c r="E194" s="96">
        <v>5497.6</v>
      </c>
      <c r="F194" s="97" t="s">
        <v>27</v>
      </c>
    </row>
    <row r="195" spans="1:6" ht="12.75" customHeight="1">
      <c r="A195" s="93">
        <v>45314</v>
      </c>
      <c r="B195" s="94">
        <v>45314.645601851851</v>
      </c>
      <c r="C195" s="95">
        <v>73</v>
      </c>
      <c r="D195" s="96">
        <v>42.95</v>
      </c>
      <c r="E195" s="96">
        <v>3135.3500000000004</v>
      </c>
      <c r="F195" s="97" t="s">
        <v>27</v>
      </c>
    </row>
    <row r="196" spans="1:6" ht="12.75" customHeight="1">
      <c r="A196" s="93">
        <v>45314</v>
      </c>
      <c r="B196" s="94">
        <v>45314.64571759259</v>
      </c>
      <c r="C196" s="95">
        <v>204</v>
      </c>
      <c r="D196" s="96">
        <v>42.95</v>
      </c>
      <c r="E196" s="96">
        <v>8761.8000000000011</v>
      </c>
      <c r="F196" s="97" t="s">
        <v>27</v>
      </c>
    </row>
    <row r="197" spans="1:6" ht="12.75" customHeight="1">
      <c r="A197" s="93">
        <v>45314</v>
      </c>
      <c r="B197" s="94">
        <v>45314.645752314813</v>
      </c>
      <c r="C197" s="95">
        <v>92</v>
      </c>
      <c r="D197" s="96">
        <v>42.94</v>
      </c>
      <c r="E197" s="96">
        <v>3950.4799999999996</v>
      </c>
      <c r="F197" s="97" t="s">
        <v>27</v>
      </c>
    </row>
    <row r="198" spans="1:6" ht="12.75" customHeight="1">
      <c r="A198" s="93">
        <v>45314</v>
      </c>
      <c r="B198" s="94">
        <v>45314.645752314813</v>
      </c>
      <c r="C198" s="95">
        <v>105</v>
      </c>
      <c r="D198" s="96">
        <v>42.94</v>
      </c>
      <c r="E198" s="96">
        <v>4508.7</v>
      </c>
      <c r="F198" s="97" t="s">
        <v>27</v>
      </c>
    </row>
    <row r="199" spans="1:6" ht="12.75" customHeight="1">
      <c r="A199" s="93">
        <v>45314</v>
      </c>
      <c r="B199" s="94">
        <v>45314.647118055553</v>
      </c>
      <c r="C199" s="95">
        <v>233</v>
      </c>
      <c r="D199" s="96">
        <v>43.01</v>
      </c>
      <c r="E199" s="96">
        <v>10021.33</v>
      </c>
      <c r="F199" s="97" t="s">
        <v>27</v>
      </c>
    </row>
    <row r="200" spans="1:6" ht="12.75" customHeight="1">
      <c r="A200" s="93">
        <v>45314</v>
      </c>
      <c r="B200" s="94">
        <v>45314.647118055553</v>
      </c>
      <c r="C200" s="95">
        <v>31</v>
      </c>
      <c r="D200" s="96">
        <v>43.01</v>
      </c>
      <c r="E200" s="96">
        <v>1333.31</v>
      </c>
      <c r="F200" s="97" t="s">
        <v>27</v>
      </c>
    </row>
    <row r="201" spans="1:6" ht="12.75" customHeight="1">
      <c r="A201" s="93">
        <v>45314</v>
      </c>
      <c r="B201" s="94">
        <v>45314.647916666669</v>
      </c>
      <c r="C201" s="95">
        <v>38</v>
      </c>
      <c r="D201" s="96">
        <v>43.03</v>
      </c>
      <c r="E201" s="96">
        <v>1635.14</v>
      </c>
      <c r="F201" s="97" t="s">
        <v>27</v>
      </c>
    </row>
    <row r="202" spans="1:6" ht="12.75" customHeight="1">
      <c r="A202" s="93">
        <v>45314</v>
      </c>
      <c r="B202" s="94">
        <v>45314.647916666669</v>
      </c>
      <c r="C202" s="95">
        <v>150</v>
      </c>
      <c r="D202" s="96">
        <v>43.03</v>
      </c>
      <c r="E202" s="96">
        <v>6454.5</v>
      </c>
      <c r="F202" s="97" t="s">
        <v>27</v>
      </c>
    </row>
    <row r="203" spans="1:6" ht="12.75" customHeight="1">
      <c r="A203" s="93">
        <v>45314</v>
      </c>
      <c r="B203" s="94">
        <v>45314.649456018517</v>
      </c>
      <c r="C203" s="95">
        <v>161</v>
      </c>
      <c r="D203" s="96">
        <v>43.04</v>
      </c>
      <c r="E203" s="96">
        <v>6929.44</v>
      </c>
      <c r="F203" s="97" t="s">
        <v>27</v>
      </c>
    </row>
    <row r="204" spans="1:6" ht="12.75" customHeight="1">
      <c r="A204" s="93">
        <v>45314</v>
      </c>
      <c r="B204" s="94">
        <v>45314.649814814817</v>
      </c>
      <c r="C204" s="95">
        <v>106</v>
      </c>
      <c r="D204" s="96">
        <v>43.04</v>
      </c>
      <c r="E204" s="96">
        <v>4562.24</v>
      </c>
      <c r="F204" s="97" t="s">
        <v>27</v>
      </c>
    </row>
    <row r="205" spans="1:6" ht="12.75" customHeight="1">
      <c r="A205" s="93">
        <v>45314</v>
      </c>
      <c r="B205" s="94">
        <v>45314.651377314818</v>
      </c>
      <c r="C205" s="95">
        <v>94</v>
      </c>
      <c r="D205" s="96">
        <v>43.05</v>
      </c>
      <c r="E205" s="96">
        <v>4046.7</v>
      </c>
      <c r="F205" s="97" t="s">
        <v>27</v>
      </c>
    </row>
    <row r="206" spans="1:6" ht="12.75" customHeight="1">
      <c r="A206" s="93">
        <v>45314</v>
      </c>
      <c r="B206" s="94">
        <v>45314.651377314818</v>
      </c>
      <c r="C206" s="95">
        <v>40</v>
      </c>
      <c r="D206" s="96">
        <v>43.05</v>
      </c>
      <c r="E206" s="96">
        <v>1722</v>
      </c>
      <c r="F206" s="97" t="s">
        <v>27</v>
      </c>
    </row>
    <row r="207" spans="1:6" ht="12.75" customHeight="1">
      <c r="A207" s="93">
        <v>45314</v>
      </c>
      <c r="B207" s="94">
        <v>45314.652256944442</v>
      </c>
      <c r="C207" s="95">
        <v>108</v>
      </c>
      <c r="D207" s="96">
        <v>43.06</v>
      </c>
      <c r="E207" s="96">
        <v>4650.4800000000005</v>
      </c>
      <c r="F207" s="97" t="s">
        <v>27</v>
      </c>
    </row>
    <row r="208" spans="1:6" ht="12.75" customHeight="1">
      <c r="A208" s="93">
        <v>45314</v>
      </c>
      <c r="B208" s="94">
        <v>45314.652256944442</v>
      </c>
      <c r="C208" s="95">
        <v>105</v>
      </c>
      <c r="D208" s="96">
        <v>43.06</v>
      </c>
      <c r="E208" s="96">
        <v>4521.3</v>
      </c>
      <c r="F208" s="97" t="s">
        <v>27</v>
      </c>
    </row>
    <row r="209" spans="1:6" ht="12.75" customHeight="1">
      <c r="A209" s="93">
        <v>45314</v>
      </c>
      <c r="B209" s="94">
        <v>45314.652766203704</v>
      </c>
      <c r="C209" s="95">
        <v>79</v>
      </c>
      <c r="D209" s="96">
        <v>43.05</v>
      </c>
      <c r="E209" s="96">
        <v>3400.95</v>
      </c>
      <c r="F209" s="97" t="s">
        <v>27</v>
      </c>
    </row>
    <row r="210" spans="1:6" ht="12.75" customHeight="1">
      <c r="A210" s="93">
        <v>45314</v>
      </c>
      <c r="B210" s="94">
        <v>45314.652766203704</v>
      </c>
      <c r="C210" s="95">
        <v>19</v>
      </c>
      <c r="D210" s="96">
        <v>43.05</v>
      </c>
      <c r="E210" s="96">
        <v>817.94999999999993</v>
      </c>
      <c r="F210" s="97" t="s">
        <v>27</v>
      </c>
    </row>
    <row r="211" spans="1:6" ht="12.75" customHeight="1">
      <c r="A211" s="93">
        <v>45314</v>
      </c>
      <c r="B211" s="94">
        <v>45314.652766203704</v>
      </c>
      <c r="C211" s="95">
        <v>150</v>
      </c>
      <c r="D211" s="96">
        <v>43.05</v>
      </c>
      <c r="E211" s="96">
        <v>6457.5</v>
      </c>
      <c r="F211" s="97" t="s">
        <v>27</v>
      </c>
    </row>
    <row r="212" spans="1:6" ht="12.75" customHeight="1">
      <c r="A212" s="93">
        <v>45314</v>
      </c>
      <c r="B212" s="94">
        <v>45314.653287037036</v>
      </c>
      <c r="C212" s="95">
        <v>97</v>
      </c>
      <c r="D212" s="96">
        <v>43.04</v>
      </c>
      <c r="E212" s="96">
        <v>4174.88</v>
      </c>
      <c r="F212" s="97" t="s">
        <v>27</v>
      </c>
    </row>
    <row r="213" spans="1:6" ht="12.75" customHeight="1">
      <c r="A213" s="93">
        <v>45314</v>
      </c>
      <c r="B213" s="94">
        <v>45314.65415509259</v>
      </c>
      <c r="C213" s="95">
        <v>118</v>
      </c>
      <c r="D213" s="96">
        <v>43.02</v>
      </c>
      <c r="E213" s="96">
        <v>5076.3600000000006</v>
      </c>
      <c r="F213" s="97" t="s">
        <v>27</v>
      </c>
    </row>
    <row r="214" spans="1:6" ht="12.75" customHeight="1">
      <c r="A214" s="93">
        <v>45314</v>
      </c>
      <c r="B214" s="94">
        <v>45314.65415509259</v>
      </c>
      <c r="C214" s="95">
        <v>40</v>
      </c>
      <c r="D214" s="96">
        <v>43.02</v>
      </c>
      <c r="E214" s="96">
        <v>1720.8000000000002</v>
      </c>
      <c r="F214" s="97" t="s">
        <v>27</v>
      </c>
    </row>
    <row r="215" spans="1:6" ht="12.75" customHeight="1">
      <c r="A215" s="93">
        <v>45314</v>
      </c>
      <c r="B215" s="94">
        <v>45314.655543981484</v>
      </c>
      <c r="C215" s="95">
        <v>13</v>
      </c>
      <c r="D215" s="96">
        <v>43.04</v>
      </c>
      <c r="E215" s="96">
        <v>559.52</v>
      </c>
      <c r="F215" s="97" t="s">
        <v>27</v>
      </c>
    </row>
    <row r="216" spans="1:6" ht="12.75" customHeight="1">
      <c r="A216" s="93">
        <v>45314</v>
      </c>
      <c r="B216" s="94">
        <v>45314.655543981484</v>
      </c>
      <c r="C216" s="95">
        <v>94</v>
      </c>
      <c r="D216" s="96">
        <v>43.04</v>
      </c>
      <c r="E216" s="96">
        <v>4045.7599999999998</v>
      </c>
      <c r="F216" s="97" t="s">
        <v>27</v>
      </c>
    </row>
    <row r="217" spans="1:6" ht="12.75" customHeight="1">
      <c r="A217" s="93">
        <v>45314</v>
      </c>
      <c r="B217" s="94">
        <v>45314.655543981484</v>
      </c>
      <c r="C217" s="95">
        <v>40</v>
      </c>
      <c r="D217" s="96">
        <v>43.04</v>
      </c>
      <c r="E217" s="96">
        <v>1721.6</v>
      </c>
      <c r="F217" s="97" t="s">
        <v>27</v>
      </c>
    </row>
    <row r="218" spans="1:6" ht="12.75" customHeight="1">
      <c r="A218" s="93">
        <v>45314</v>
      </c>
      <c r="B218" s="94">
        <v>45314.656701388885</v>
      </c>
      <c r="C218" s="95">
        <v>69</v>
      </c>
      <c r="D218" s="96">
        <v>43.05</v>
      </c>
      <c r="E218" s="96">
        <v>2970.45</v>
      </c>
      <c r="F218" s="97" t="s">
        <v>27</v>
      </c>
    </row>
    <row r="219" spans="1:6" ht="12.75" customHeight="1">
      <c r="A219" s="93">
        <v>45314</v>
      </c>
      <c r="B219" s="94">
        <v>45314.656701388885</v>
      </c>
      <c r="C219" s="95">
        <v>150</v>
      </c>
      <c r="D219" s="96">
        <v>43.05</v>
      </c>
      <c r="E219" s="96">
        <v>6457.5</v>
      </c>
      <c r="F219" s="97" t="s">
        <v>27</v>
      </c>
    </row>
    <row r="220" spans="1:6" ht="12.75" customHeight="1">
      <c r="A220" s="93">
        <v>45314</v>
      </c>
      <c r="B220" s="94">
        <v>45314.657627314817</v>
      </c>
      <c r="C220" s="95">
        <v>94</v>
      </c>
      <c r="D220" s="96">
        <v>43.02</v>
      </c>
      <c r="E220" s="96">
        <v>4043.88</v>
      </c>
      <c r="F220" s="97" t="s">
        <v>27</v>
      </c>
    </row>
    <row r="221" spans="1:6" ht="12.75" customHeight="1">
      <c r="A221" s="93">
        <v>45314</v>
      </c>
      <c r="B221" s="94">
        <v>45314.657627314817</v>
      </c>
      <c r="C221" s="95">
        <v>24</v>
      </c>
      <c r="D221" s="96">
        <v>43.02</v>
      </c>
      <c r="E221" s="96">
        <v>1032.48</v>
      </c>
      <c r="F221" s="97" t="s">
        <v>27</v>
      </c>
    </row>
    <row r="222" spans="1:6" ht="12.75" customHeight="1">
      <c r="A222" s="93">
        <v>45314</v>
      </c>
      <c r="B222" s="94">
        <v>45314.657627314817</v>
      </c>
      <c r="C222" s="95">
        <v>40</v>
      </c>
      <c r="D222" s="96">
        <v>43.02</v>
      </c>
      <c r="E222" s="96">
        <v>1720.8000000000002</v>
      </c>
      <c r="F222" s="97" t="s">
        <v>27</v>
      </c>
    </row>
    <row r="223" spans="1:6" ht="12.75" customHeight="1">
      <c r="A223" s="93">
        <v>45314</v>
      </c>
      <c r="B223" s="94">
        <v>45314.658321759256</v>
      </c>
      <c r="C223" s="95">
        <v>40</v>
      </c>
      <c r="D223" s="96">
        <v>43.02</v>
      </c>
      <c r="E223" s="96">
        <v>1720.8000000000002</v>
      </c>
      <c r="F223" s="97" t="s">
        <v>27</v>
      </c>
    </row>
    <row r="224" spans="1:6" ht="12.75" customHeight="1">
      <c r="A224" s="93">
        <v>45314</v>
      </c>
      <c r="B224" s="94">
        <v>45314.658321759256</v>
      </c>
      <c r="C224" s="95">
        <v>78</v>
      </c>
      <c r="D224" s="96">
        <v>43.02</v>
      </c>
      <c r="E224" s="96">
        <v>3355.5600000000004</v>
      </c>
      <c r="F224" s="97" t="s">
        <v>27</v>
      </c>
    </row>
    <row r="225" spans="1:6" ht="12.75" customHeight="1">
      <c r="A225" s="93">
        <v>45314</v>
      </c>
      <c r="B225" s="94">
        <v>45314.659016203703</v>
      </c>
      <c r="C225" s="95">
        <v>9</v>
      </c>
      <c r="D225" s="96">
        <v>43</v>
      </c>
      <c r="E225" s="96">
        <v>387</v>
      </c>
      <c r="F225" s="97" t="s">
        <v>27</v>
      </c>
    </row>
    <row r="226" spans="1:6" ht="12.75" customHeight="1">
      <c r="A226" s="93">
        <v>45314</v>
      </c>
      <c r="B226" s="94">
        <v>45314.659571759257</v>
      </c>
      <c r="C226" s="95">
        <v>174</v>
      </c>
      <c r="D226" s="96">
        <v>43</v>
      </c>
      <c r="E226" s="96">
        <v>7482</v>
      </c>
      <c r="F226" s="97" t="s">
        <v>27</v>
      </c>
    </row>
    <row r="227" spans="1:6" ht="12.75" customHeight="1">
      <c r="A227" s="93">
        <v>45314</v>
      </c>
      <c r="B227" s="94">
        <v>45314.659571759257</v>
      </c>
      <c r="C227" s="95">
        <v>39</v>
      </c>
      <c r="D227" s="96">
        <v>43</v>
      </c>
      <c r="E227" s="96">
        <v>1677</v>
      </c>
      <c r="F227" s="97" t="s">
        <v>27</v>
      </c>
    </row>
    <row r="228" spans="1:6" ht="12.75" customHeight="1">
      <c r="A228" s="93">
        <v>45314</v>
      </c>
      <c r="B228" s="94">
        <v>45314.659710648149</v>
      </c>
      <c r="C228" s="95">
        <v>93</v>
      </c>
      <c r="D228" s="96">
        <v>43.01</v>
      </c>
      <c r="E228" s="96">
        <v>3999.93</v>
      </c>
      <c r="F228" s="97" t="s">
        <v>27</v>
      </c>
    </row>
    <row r="229" spans="1:6" ht="12.75" customHeight="1">
      <c r="A229" s="93">
        <v>45314</v>
      </c>
      <c r="B229" s="94">
        <v>45314.660868055558</v>
      </c>
      <c r="C229" s="95">
        <v>116</v>
      </c>
      <c r="D229" s="96">
        <v>43.01</v>
      </c>
      <c r="E229" s="96">
        <v>4989.16</v>
      </c>
      <c r="F229" s="97" t="s">
        <v>27</v>
      </c>
    </row>
    <row r="230" spans="1:6" ht="12.75" customHeight="1">
      <c r="A230" s="93">
        <v>45314</v>
      </c>
      <c r="B230" s="94">
        <v>45314.661793981482</v>
      </c>
      <c r="C230" s="95">
        <v>40</v>
      </c>
      <c r="D230" s="96">
        <v>43.01</v>
      </c>
      <c r="E230" s="96">
        <v>1720.3999999999999</v>
      </c>
      <c r="F230" s="97" t="s">
        <v>27</v>
      </c>
    </row>
    <row r="231" spans="1:6" ht="12.75" customHeight="1">
      <c r="A231" s="93">
        <v>45314</v>
      </c>
      <c r="B231" s="94">
        <v>45314.661793981482</v>
      </c>
      <c r="C231" s="95">
        <v>94</v>
      </c>
      <c r="D231" s="96">
        <v>43.01</v>
      </c>
      <c r="E231" s="96">
        <v>4042.9399999999996</v>
      </c>
      <c r="F231" s="97" t="s">
        <v>27</v>
      </c>
    </row>
    <row r="232" spans="1:6" ht="12.75" customHeight="1">
      <c r="A232" s="93">
        <v>45314</v>
      </c>
      <c r="B232" s="94">
        <v>45314.662488425929</v>
      </c>
      <c r="C232" s="95">
        <v>40</v>
      </c>
      <c r="D232" s="96">
        <v>43.01</v>
      </c>
      <c r="E232" s="96">
        <v>1720.3999999999999</v>
      </c>
      <c r="F232" s="97" t="s">
        <v>27</v>
      </c>
    </row>
    <row r="233" spans="1:6" ht="12.75" customHeight="1">
      <c r="A233" s="93">
        <v>45314</v>
      </c>
      <c r="B233" s="94">
        <v>45314.662488425929</v>
      </c>
      <c r="C233" s="95">
        <v>92</v>
      </c>
      <c r="D233" s="96">
        <v>43.01</v>
      </c>
      <c r="E233" s="96">
        <v>3956.9199999999996</v>
      </c>
      <c r="F233" s="97" t="s">
        <v>27</v>
      </c>
    </row>
    <row r="234" spans="1:6" ht="12.75" customHeight="1">
      <c r="A234" s="93">
        <v>45314</v>
      </c>
      <c r="B234" s="94">
        <v>45314.663437499999</v>
      </c>
      <c r="C234" s="95">
        <v>200</v>
      </c>
      <c r="D234" s="96">
        <v>43</v>
      </c>
      <c r="E234" s="96">
        <v>8600</v>
      </c>
      <c r="F234" s="97" t="s">
        <v>27</v>
      </c>
    </row>
    <row r="235" spans="1:6">
      <c r="A235" s="93">
        <v>45314</v>
      </c>
      <c r="B235" s="94">
        <v>45314.664571759262</v>
      </c>
      <c r="C235" s="95">
        <v>34</v>
      </c>
      <c r="D235" s="96">
        <v>43</v>
      </c>
      <c r="E235" s="96">
        <v>1462</v>
      </c>
      <c r="F235" s="97" t="s">
        <v>27</v>
      </c>
    </row>
    <row r="236" spans="1:6">
      <c r="A236" s="93">
        <v>45314</v>
      </c>
      <c r="B236" s="94">
        <v>45314.667141203703</v>
      </c>
      <c r="C236" s="95">
        <v>383</v>
      </c>
      <c r="D236" s="96">
        <v>43.02</v>
      </c>
      <c r="E236" s="96">
        <v>16476.66</v>
      </c>
      <c r="F236" s="97" t="s">
        <v>27</v>
      </c>
    </row>
    <row r="237" spans="1:6">
      <c r="A237" s="93">
        <v>45314</v>
      </c>
      <c r="B237" s="94">
        <v>45314.667141203703</v>
      </c>
      <c r="C237" s="95">
        <v>109</v>
      </c>
      <c r="D237" s="96">
        <v>43.03</v>
      </c>
      <c r="E237" s="96">
        <v>4690.2700000000004</v>
      </c>
      <c r="F237" s="97" t="s">
        <v>27</v>
      </c>
    </row>
    <row r="238" spans="1:6">
      <c r="A238" s="93">
        <v>45314</v>
      </c>
      <c r="B238" s="94">
        <v>45314.668379629627</v>
      </c>
      <c r="C238" s="95">
        <v>182</v>
      </c>
      <c r="D238" s="96">
        <v>43.01</v>
      </c>
      <c r="E238" s="96">
        <v>7827.82</v>
      </c>
      <c r="F238" s="97" t="s">
        <v>27</v>
      </c>
    </row>
    <row r="239" spans="1:6">
      <c r="A239" s="93">
        <v>45314</v>
      </c>
      <c r="B239" s="94">
        <v>45314.672500000001</v>
      </c>
      <c r="C239" s="95">
        <v>234</v>
      </c>
      <c r="D239" s="96">
        <v>43.02</v>
      </c>
      <c r="E239" s="96">
        <v>10066.68</v>
      </c>
      <c r="F239" s="97" t="s">
        <v>27</v>
      </c>
    </row>
    <row r="240" spans="1:6">
      <c r="A240" s="93">
        <v>45314</v>
      </c>
      <c r="B240" s="94">
        <v>45314.672500000001</v>
      </c>
      <c r="C240" s="95">
        <v>82</v>
      </c>
      <c r="D240" s="96">
        <v>43.02</v>
      </c>
      <c r="E240" s="96">
        <v>3527.6400000000003</v>
      </c>
      <c r="F240" s="97" t="s">
        <v>27</v>
      </c>
    </row>
    <row r="241" spans="1:6">
      <c r="A241" s="93">
        <v>45314</v>
      </c>
      <c r="B241" s="94">
        <v>45314.673645833333</v>
      </c>
      <c r="C241" s="95">
        <v>138</v>
      </c>
      <c r="D241" s="96">
        <v>43</v>
      </c>
      <c r="E241" s="96">
        <v>5934</v>
      </c>
      <c r="F241" s="97" t="s">
        <v>27</v>
      </c>
    </row>
    <row r="242" spans="1:6">
      <c r="A242" s="93">
        <v>45314</v>
      </c>
      <c r="B242" s="94">
        <v>45314.675763888888</v>
      </c>
      <c r="C242" s="95">
        <v>113</v>
      </c>
      <c r="D242" s="96">
        <v>43.01</v>
      </c>
      <c r="E242" s="96">
        <v>4860.13</v>
      </c>
      <c r="F242" s="97" t="s">
        <v>27</v>
      </c>
    </row>
    <row r="243" spans="1:6">
      <c r="A243" s="93">
        <v>45314</v>
      </c>
      <c r="B243" s="94">
        <v>45314.677511574075</v>
      </c>
      <c r="C243" s="95">
        <v>295</v>
      </c>
      <c r="D243" s="96">
        <v>43.01</v>
      </c>
      <c r="E243" s="96">
        <v>12687.949999999999</v>
      </c>
      <c r="F243" s="97" t="s">
        <v>27</v>
      </c>
    </row>
    <row r="244" spans="1:6">
      <c r="A244" s="93">
        <v>45314</v>
      </c>
      <c r="B244" s="94">
        <v>45314.68246527778</v>
      </c>
      <c r="C244" s="95">
        <v>150</v>
      </c>
      <c r="D244" s="96">
        <v>43.09</v>
      </c>
      <c r="E244" s="96">
        <v>6463.5000000000009</v>
      </c>
      <c r="F244" s="97" t="s">
        <v>27</v>
      </c>
    </row>
    <row r="245" spans="1:6">
      <c r="A245" s="93">
        <v>45314</v>
      </c>
      <c r="B245" s="94">
        <v>45314.68246527778</v>
      </c>
      <c r="C245" s="95">
        <v>128</v>
      </c>
      <c r="D245" s="96">
        <v>43.09</v>
      </c>
      <c r="E245" s="96">
        <v>5515.52</v>
      </c>
      <c r="F245" s="97" t="s">
        <v>27</v>
      </c>
    </row>
    <row r="246" spans="1:6">
      <c r="A246" s="93">
        <v>45314</v>
      </c>
      <c r="B246" s="94">
        <v>45314.68246527778</v>
      </c>
      <c r="C246" s="95">
        <v>28</v>
      </c>
      <c r="D246" s="96">
        <v>43.09</v>
      </c>
      <c r="E246" s="96">
        <v>1206.52</v>
      </c>
      <c r="F246" s="97" t="s">
        <v>27</v>
      </c>
    </row>
    <row r="247" spans="1:6">
      <c r="A247" s="93">
        <v>45314</v>
      </c>
      <c r="B247" s="94">
        <v>45314.68246527778</v>
      </c>
      <c r="C247" s="95">
        <v>88</v>
      </c>
      <c r="D247" s="96">
        <v>43.09</v>
      </c>
      <c r="E247" s="96">
        <v>3791.92</v>
      </c>
      <c r="F247" s="97" t="s">
        <v>27</v>
      </c>
    </row>
    <row r="248" spans="1:6">
      <c r="A248" s="93">
        <v>45314</v>
      </c>
      <c r="B248" s="94">
        <v>45314.682476851849</v>
      </c>
      <c r="C248" s="95">
        <v>117</v>
      </c>
      <c r="D248" s="96">
        <v>43.09</v>
      </c>
      <c r="E248" s="96">
        <v>5041.5300000000007</v>
      </c>
      <c r="F248" s="97" t="s">
        <v>27</v>
      </c>
    </row>
    <row r="249" spans="1:6">
      <c r="A249" s="93">
        <v>45314</v>
      </c>
      <c r="B249" s="94">
        <v>45314.682604166665</v>
      </c>
      <c r="C249" s="95">
        <v>129</v>
      </c>
      <c r="D249" s="96">
        <v>43.07</v>
      </c>
      <c r="E249" s="96">
        <v>5556.03</v>
      </c>
      <c r="F249" s="97" t="s">
        <v>27</v>
      </c>
    </row>
    <row r="250" spans="1:6">
      <c r="A250" s="93">
        <v>45314</v>
      </c>
      <c r="B250" s="94">
        <v>45314.682766203703</v>
      </c>
      <c r="C250" s="95">
        <v>233</v>
      </c>
      <c r="D250" s="96">
        <v>43.06</v>
      </c>
      <c r="E250" s="96">
        <v>10032.980000000001</v>
      </c>
      <c r="F250" s="97" t="s">
        <v>27</v>
      </c>
    </row>
    <row r="251" spans="1:6">
      <c r="A251" s="93">
        <v>45314</v>
      </c>
      <c r="B251" s="94">
        <v>45314.682766203703</v>
      </c>
      <c r="C251" s="95">
        <v>47</v>
      </c>
      <c r="D251" s="96">
        <v>43.06</v>
      </c>
      <c r="E251" s="96">
        <v>2023.8200000000002</v>
      </c>
      <c r="F251" s="97" t="s">
        <v>27</v>
      </c>
    </row>
    <row r="252" spans="1:6">
      <c r="A252" s="93">
        <v>45314</v>
      </c>
      <c r="B252" s="94">
        <v>45314.683252314811</v>
      </c>
      <c r="C252" s="95">
        <v>117</v>
      </c>
      <c r="D252" s="96">
        <v>43.06</v>
      </c>
      <c r="E252" s="96">
        <v>5038.0200000000004</v>
      </c>
      <c r="F252" s="97" t="s">
        <v>27</v>
      </c>
    </row>
    <row r="253" spans="1:6">
      <c r="A253" s="93">
        <v>45314</v>
      </c>
      <c r="B253" s="94">
        <v>45314.683252314811</v>
      </c>
      <c r="C253" s="95">
        <v>29</v>
      </c>
      <c r="D253" s="96">
        <v>43.06</v>
      </c>
      <c r="E253" s="96">
        <v>1248.74</v>
      </c>
      <c r="F253" s="97" t="s">
        <v>27</v>
      </c>
    </row>
    <row r="254" spans="1:6">
      <c r="A254" s="93">
        <v>45314</v>
      </c>
      <c r="B254" s="94">
        <v>45314.685763888891</v>
      </c>
      <c r="C254" s="95">
        <v>131</v>
      </c>
      <c r="D254" s="96">
        <v>43.07</v>
      </c>
      <c r="E254" s="96">
        <v>5642.17</v>
      </c>
      <c r="F254" s="97" t="s">
        <v>27</v>
      </c>
    </row>
    <row r="255" spans="1:6">
      <c r="A255" s="93">
        <v>45314</v>
      </c>
      <c r="B255" s="94">
        <v>45314.687557870369</v>
      </c>
      <c r="C255" s="95">
        <v>297</v>
      </c>
      <c r="D255" s="96">
        <v>43.08</v>
      </c>
      <c r="E255" s="96">
        <v>12794.76</v>
      </c>
      <c r="F255" s="97" t="s">
        <v>27</v>
      </c>
    </row>
    <row r="256" spans="1:6">
      <c r="A256" s="93">
        <v>45314</v>
      </c>
      <c r="B256" s="94">
        <v>45314.686759259261</v>
      </c>
      <c r="C256" s="95">
        <v>96</v>
      </c>
      <c r="D256" s="96">
        <v>43.09</v>
      </c>
      <c r="E256" s="96">
        <v>4136.6400000000003</v>
      </c>
      <c r="F256" s="97" t="s">
        <v>27</v>
      </c>
    </row>
    <row r="257" spans="1:6">
      <c r="A257" s="93">
        <v>45314</v>
      </c>
      <c r="B257" s="94">
        <v>45314.687291666669</v>
      </c>
      <c r="C257" s="95">
        <v>19</v>
      </c>
      <c r="D257" s="96">
        <v>43.09</v>
      </c>
      <c r="E257" s="96">
        <v>818.71</v>
      </c>
      <c r="F257" s="97" t="s">
        <v>27</v>
      </c>
    </row>
    <row r="258" spans="1:6">
      <c r="A258" s="93">
        <v>45314</v>
      </c>
      <c r="B258" s="94">
        <v>45314.687291666669</v>
      </c>
      <c r="C258" s="95">
        <v>77</v>
      </c>
      <c r="D258" s="96">
        <v>43.09</v>
      </c>
      <c r="E258" s="96">
        <v>3317.9300000000003</v>
      </c>
      <c r="F258" s="97" t="s">
        <v>27</v>
      </c>
    </row>
    <row r="259" spans="1:6">
      <c r="A259" s="93">
        <v>45314</v>
      </c>
      <c r="B259" s="94">
        <v>45314.687557870369</v>
      </c>
      <c r="C259" s="95">
        <v>117</v>
      </c>
      <c r="D259" s="96">
        <v>43.08</v>
      </c>
      <c r="E259" s="96">
        <v>5040.3599999999997</v>
      </c>
      <c r="F259" s="97" t="s">
        <v>27</v>
      </c>
    </row>
    <row r="260" spans="1:6">
      <c r="A260" s="93">
        <v>45314</v>
      </c>
      <c r="B260" s="94">
        <v>45314.687557870369</v>
      </c>
      <c r="C260" s="95">
        <v>29</v>
      </c>
      <c r="D260" s="96">
        <v>43.08</v>
      </c>
      <c r="E260" s="96">
        <v>1249.32</v>
      </c>
      <c r="F260" s="97" t="s">
        <v>27</v>
      </c>
    </row>
    <row r="261" spans="1:6">
      <c r="A261" s="93">
        <v>45314</v>
      </c>
      <c r="B261" s="94">
        <v>45314.689143518517</v>
      </c>
      <c r="C261" s="95">
        <v>112</v>
      </c>
      <c r="D261" s="96">
        <v>43.09</v>
      </c>
      <c r="E261" s="96">
        <v>4826.08</v>
      </c>
      <c r="F261" s="97" t="s">
        <v>27</v>
      </c>
    </row>
    <row r="262" spans="1:6">
      <c r="A262" s="93">
        <v>45314</v>
      </c>
      <c r="B262" s="94">
        <v>45314.689722222225</v>
      </c>
      <c r="C262" s="95">
        <v>328</v>
      </c>
      <c r="D262" s="96">
        <v>43.08</v>
      </c>
      <c r="E262" s="96">
        <v>14130.24</v>
      </c>
      <c r="F262" s="97" t="s">
        <v>27</v>
      </c>
    </row>
    <row r="263" spans="1:6">
      <c r="A263" s="93">
        <v>45314</v>
      </c>
      <c r="B263" s="94">
        <v>45314.689722222225</v>
      </c>
      <c r="C263" s="95">
        <v>17</v>
      </c>
      <c r="D263" s="96">
        <v>43.08</v>
      </c>
      <c r="E263" s="96">
        <v>732.36</v>
      </c>
      <c r="F263" s="97" t="s">
        <v>27</v>
      </c>
    </row>
    <row r="264" spans="1:6">
      <c r="A264" s="93">
        <v>45314</v>
      </c>
      <c r="B264" s="94">
        <v>45314.689722222225</v>
      </c>
      <c r="C264" s="95">
        <v>128</v>
      </c>
      <c r="D264" s="96">
        <v>43.08</v>
      </c>
      <c r="E264" s="96">
        <v>5514.24</v>
      </c>
      <c r="F264" s="97" t="s">
        <v>27</v>
      </c>
    </row>
    <row r="265" spans="1:6">
      <c r="A265" s="93">
        <v>45314</v>
      </c>
      <c r="B265" s="94">
        <v>45314.693379629629</v>
      </c>
      <c r="C265" s="95">
        <v>101</v>
      </c>
      <c r="D265" s="96">
        <v>43.06</v>
      </c>
      <c r="E265" s="96">
        <v>4349.0600000000004</v>
      </c>
      <c r="F265" s="97" t="s">
        <v>27</v>
      </c>
    </row>
    <row r="266" spans="1:6">
      <c r="A266" s="93">
        <v>45314</v>
      </c>
      <c r="B266" s="94">
        <v>45314.693379629629</v>
      </c>
      <c r="C266" s="95">
        <v>222</v>
      </c>
      <c r="D266" s="96">
        <v>43.06</v>
      </c>
      <c r="E266" s="96">
        <v>9559.32</v>
      </c>
      <c r="F266" s="97" t="s">
        <v>27</v>
      </c>
    </row>
    <row r="267" spans="1:6">
      <c r="A267" s="93">
        <v>45314</v>
      </c>
      <c r="B267" s="94">
        <v>45314.693379629629</v>
      </c>
      <c r="C267" s="95">
        <v>37</v>
      </c>
      <c r="D267" s="96">
        <v>43.07</v>
      </c>
      <c r="E267" s="96">
        <v>1593.59</v>
      </c>
      <c r="F267" s="97" t="s">
        <v>27</v>
      </c>
    </row>
    <row r="268" spans="1:6">
      <c r="A268" s="93">
        <v>45314</v>
      </c>
      <c r="B268" s="94">
        <v>45314.693379629629</v>
      </c>
      <c r="C268" s="95">
        <v>58</v>
      </c>
      <c r="D268" s="96">
        <v>43.07</v>
      </c>
      <c r="E268" s="96">
        <v>2498.06</v>
      </c>
      <c r="F268" s="97" t="s">
        <v>27</v>
      </c>
    </row>
    <row r="269" spans="1:6">
      <c r="A269" s="93">
        <v>45314</v>
      </c>
      <c r="B269" s="94">
        <v>45314.695289351854</v>
      </c>
      <c r="C269" s="95">
        <v>112</v>
      </c>
      <c r="D269" s="96">
        <v>43.05</v>
      </c>
      <c r="E269" s="96">
        <v>4821.5999999999995</v>
      </c>
      <c r="F269" s="97" t="s">
        <v>27</v>
      </c>
    </row>
    <row r="270" spans="1:6">
      <c r="A270" s="93">
        <v>45314</v>
      </c>
      <c r="B270" s="94">
        <v>45314.696122685185</v>
      </c>
      <c r="C270" s="95">
        <v>354</v>
      </c>
      <c r="D270" s="96">
        <v>43.06</v>
      </c>
      <c r="E270" s="96">
        <v>15243.240000000002</v>
      </c>
      <c r="F270" s="97" t="s">
        <v>27</v>
      </c>
    </row>
    <row r="271" spans="1:6">
      <c r="A271" s="93">
        <v>45314</v>
      </c>
      <c r="B271" s="94">
        <v>45314.696122685185</v>
      </c>
      <c r="C271" s="95">
        <v>102</v>
      </c>
      <c r="D271" s="96">
        <v>43.06</v>
      </c>
      <c r="E271" s="96">
        <v>4392.12</v>
      </c>
      <c r="F271" s="97" t="s">
        <v>27</v>
      </c>
    </row>
    <row r="272" spans="1:6">
      <c r="A272" s="93">
        <v>45314</v>
      </c>
      <c r="B272" s="94">
        <v>45314.696828703702</v>
      </c>
      <c r="C272" s="95">
        <v>106</v>
      </c>
      <c r="D272" s="96">
        <v>43.05</v>
      </c>
      <c r="E272" s="96">
        <v>4563.2999999999993</v>
      </c>
      <c r="F272" s="97" t="s">
        <v>27</v>
      </c>
    </row>
    <row r="273" spans="1:6">
      <c r="A273" s="93">
        <v>45314</v>
      </c>
      <c r="B273" s="94">
        <v>45314.698287037034</v>
      </c>
      <c r="C273" s="95">
        <v>117</v>
      </c>
      <c r="D273" s="96">
        <v>43.04</v>
      </c>
      <c r="E273" s="96">
        <v>5035.68</v>
      </c>
      <c r="F273" s="97" t="s">
        <v>27</v>
      </c>
    </row>
    <row r="274" spans="1:6">
      <c r="A274" s="93">
        <v>45314</v>
      </c>
      <c r="B274" s="94">
        <v>45314.699189814812</v>
      </c>
      <c r="C274" s="95">
        <v>137</v>
      </c>
      <c r="D274" s="96">
        <v>43.05</v>
      </c>
      <c r="E274" s="96">
        <v>5897.8499999999995</v>
      </c>
      <c r="F274" s="97" t="s">
        <v>27</v>
      </c>
    </row>
    <row r="275" spans="1:6">
      <c r="A275" s="93">
        <v>45314</v>
      </c>
      <c r="B275" s="94">
        <v>45314.699513888889</v>
      </c>
      <c r="C275" s="95">
        <v>197</v>
      </c>
      <c r="D275" s="96">
        <v>43.04</v>
      </c>
      <c r="E275" s="96">
        <v>8478.8799999999992</v>
      </c>
      <c r="F275" s="97" t="s">
        <v>27</v>
      </c>
    </row>
    <row r="276" spans="1:6">
      <c r="A276" s="93">
        <v>45314</v>
      </c>
      <c r="B276" s="94">
        <v>45314.700069444443</v>
      </c>
      <c r="C276" s="95">
        <v>125</v>
      </c>
      <c r="D276" s="96">
        <v>43.04</v>
      </c>
      <c r="E276" s="96">
        <v>5380</v>
      </c>
      <c r="F276" s="97" t="s">
        <v>27</v>
      </c>
    </row>
    <row r="277" spans="1:6">
      <c r="A277" s="93">
        <v>45314</v>
      </c>
      <c r="B277" s="94">
        <v>45314.701157407406</v>
      </c>
      <c r="C277" s="95">
        <v>52</v>
      </c>
      <c r="D277" s="96">
        <v>43.06</v>
      </c>
      <c r="E277" s="96">
        <v>2239.12</v>
      </c>
      <c r="F277" s="97" t="s">
        <v>27</v>
      </c>
    </row>
    <row r="278" spans="1:6">
      <c r="A278" s="93">
        <v>45314</v>
      </c>
      <c r="B278" s="94">
        <v>45314.701157407406</v>
      </c>
      <c r="C278" s="95">
        <v>161</v>
      </c>
      <c r="D278" s="96">
        <v>43.06</v>
      </c>
      <c r="E278" s="96">
        <v>6932.6600000000008</v>
      </c>
      <c r="F278" s="97" t="s">
        <v>27</v>
      </c>
    </row>
    <row r="279" spans="1:6">
      <c r="A279" s="93">
        <v>45314</v>
      </c>
      <c r="B279" s="94">
        <v>45314.702592592592</v>
      </c>
      <c r="C279" s="95">
        <v>168</v>
      </c>
      <c r="D279" s="96">
        <v>43.05</v>
      </c>
      <c r="E279" s="96">
        <v>7232.4</v>
      </c>
      <c r="F279" s="97" t="s">
        <v>27</v>
      </c>
    </row>
    <row r="280" spans="1:6">
      <c r="A280" s="93">
        <v>45314</v>
      </c>
      <c r="B280" s="94">
        <v>45314.702592592592</v>
      </c>
      <c r="C280" s="95">
        <v>173</v>
      </c>
      <c r="D280" s="96">
        <v>43.05</v>
      </c>
      <c r="E280" s="96">
        <v>7447.65</v>
      </c>
      <c r="F280" s="97" t="s">
        <v>27</v>
      </c>
    </row>
    <row r="281" spans="1:6">
      <c r="A281" s="93">
        <v>45314</v>
      </c>
      <c r="B281" s="94">
        <v>45314.703831018516</v>
      </c>
      <c r="C281" s="95">
        <v>175</v>
      </c>
      <c r="D281" s="96">
        <v>43.05</v>
      </c>
      <c r="E281" s="96">
        <v>7533.7499999999991</v>
      </c>
      <c r="F281" s="97" t="s">
        <v>27</v>
      </c>
    </row>
    <row r="282" spans="1:6">
      <c r="A282" s="93">
        <v>45314</v>
      </c>
      <c r="B282" s="94">
        <v>45314.704780092594</v>
      </c>
      <c r="C282" s="95">
        <v>111</v>
      </c>
      <c r="D282" s="96">
        <v>43.04</v>
      </c>
      <c r="E282" s="96">
        <v>4777.4399999999996</v>
      </c>
      <c r="F282" s="97" t="s">
        <v>27</v>
      </c>
    </row>
    <row r="283" spans="1:6">
      <c r="A283" s="93">
        <v>45314</v>
      </c>
      <c r="B283" s="94">
        <v>45314.70484953704</v>
      </c>
      <c r="C283" s="95">
        <v>78</v>
      </c>
      <c r="D283" s="96">
        <v>43.05</v>
      </c>
      <c r="E283" s="96">
        <v>3357.8999999999996</v>
      </c>
      <c r="F283" s="97" t="s">
        <v>27</v>
      </c>
    </row>
    <row r="284" spans="1:6">
      <c r="A284" s="93">
        <v>45314</v>
      </c>
      <c r="B284" s="94">
        <v>45314.70484953704</v>
      </c>
      <c r="C284" s="95">
        <v>57</v>
      </c>
      <c r="D284" s="96">
        <v>43.05</v>
      </c>
      <c r="E284" s="96">
        <v>2453.85</v>
      </c>
      <c r="F284" s="97" t="s">
        <v>27</v>
      </c>
    </row>
    <row r="285" spans="1:6">
      <c r="A285" s="93">
        <v>45314</v>
      </c>
      <c r="B285" s="94">
        <v>45314.705567129633</v>
      </c>
      <c r="C285" s="95">
        <v>42</v>
      </c>
      <c r="D285" s="96">
        <v>43.05</v>
      </c>
      <c r="E285" s="96">
        <v>1808.1</v>
      </c>
      <c r="F285" s="97" t="s">
        <v>27</v>
      </c>
    </row>
    <row r="286" spans="1:6">
      <c r="A286" s="93">
        <v>45314</v>
      </c>
      <c r="B286" s="94">
        <v>45314.707071759258</v>
      </c>
      <c r="C286" s="95">
        <v>10</v>
      </c>
      <c r="D286" s="96">
        <v>43.06</v>
      </c>
      <c r="E286" s="96">
        <v>430.6</v>
      </c>
      <c r="F286" s="97" t="s">
        <v>27</v>
      </c>
    </row>
    <row r="287" spans="1:6">
      <c r="A287" s="93">
        <v>45314</v>
      </c>
      <c r="B287" s="94">
        <v>45314.707071759258</v>
      </c>
      <c r="C287" s="95">
        <v>98</v>
      </c>
      <c r="D287" s="96">
        <v>43.06</v>
      </c>
      <c r="E287" s="96">
        <v>4219.88</v>
      </c>
      <c r="F287" s="97" t="s">
        <v>27</v>
      </c>
    </row>
    <row r="288" spans="1:6">
      <c r="A288" s="93">
        <v>45314</v>
      </c>
      <c r="B288" s="94">
        <v>45314.707673611112</v>
      </c>
      <c r="C288" s="95">
        <v>232</v>
      </c>
      <c r="D288" s="96">
        <v>43.05</v>
      </c>
      <c r="E288" s="96">
        <v>9987.5999999999985</v>
      </c>
      <c r="F288" s="97" t="s">
        <v>27</v>
      </c>
    </row>
    <row r="289" spans="1:6">
      <c r="A289" s="93">
        <v>45314</v>
      </c>
      <c r="B289" s="94">
        <v>45314.707673611112</v>
      </c>
      <c r="C289" s="95">
        <v>128</v>
      </c>
      <c r="D289" s="96">
        <v>43.05</v>
      </c>
      <c r="E289" s="96">
        <v>5510.4</v>
      </c>
      <c r="F289" s="97" t="s">
        <v>27</v>
      </c>
    </row>
    <row r="290" spans="1:6">
      <c r="A290" s="93">
        <v>45314</v>
      </c>
      <c r="B290" s="94">
        <v>45314.708344907405</v>
      </c>
      <c r="C290" s="95">
        <v>158</v>
      </c>
      <c r="D290" s="96">
        <v>43.06</v>
      </c>
      <c r="E290" s="96">
        <v>6803.4800000000005</v>
      </c>
      <c r="F290" s="97" t="s">
        <v>27</v>
      </c>
    </row>
    <row r="291" spans="1:6">
      <c r="A291" s="93">
        <v>45314</v>
      </c>
      <c r="B291" s="94">
        <v>45314.708912037036</v>
      </c>
      <c r="C291" s="95">
        <v>88</v>
      </c>
      <c r="D291" s="96">
        <v>43.06</v>
      </c>
      <c r="E291" s="96">
        <v>3789.28</v>
      </c>
      <c r="F291" s="97" t="s">
        <v>27</v>
      </c>
    </row>
    <row r="292" spans="1:6">
      <c r="A292" s="93">
        <v>45314</v>
      </c>
      <c r="B292" s="94">
        <v>45314.708912037036</v>
      </c>
      <c r="C292" s="95">
        <v>64</v>
      </c>
      <c r="D292" s="96">
        <v>43.06</v>
      </c>
      <c r="E292" s="96">
        <v>2755.84</v>
      </c>
      <c r="F292" s="97" t="s">
        <v>27</v>
      </c>
    </row>
    <row r="293" spans="1:6">
      <c r="A293" s="93">
        <v>45314</v>
      </c>
      <c r="B293" s="94">
        <v>45314.709988425922</v>
      </c>
      <c r="C293" s="95">
        <v>11</v>
      </c>
      <c r="D293" s="96">
        <v>43.05</v>
      </c>
      <c r="E293" s="96">
        <v>473.54999999999995</v>
      </c>
      <c r="F293" s="97" t="s">
        <v>27</v>
      </c>
    </row>
    <row r="294" spans="1:6">
      <c r="A294" s="93">
        <v>45314</v>
      </c>
      <c r="B294" s="94">
        <v>45314.709988425922</v>
      </c>
      <c r="C294" s="95">
        <v>108</v>
      </c>
      <c r="D294" s="96">
        <v>43.05</v>
      </c>
      <c r="E294" s="96">
        <v>4649.3999999999996</v>
      </c>
      <c r="F294" s="97" t="s">
        <v>27</v>
      </c>
    </row>
    <row r="295" spans="1:6">
      <c r="A295" s="93">
        <v>45314</v>
      </c>
      <c r="B295" s="94">
        <v>45314.710868055554</v>
      </c>
      <c r="C295" s="95">
        <v>108</v>
      </c>
      <c r="D295" s="96">
        <v>43.05</v>
      </c>
      <c r="E295" s="96">
        <v>4649.3999999999996</v>
      </c>
      <c r="F295" s="97" t="s">
        <v>27</v>
      </c>
    </row>
    <row r="296" spans="1:6">
      <c r="A296" s="93">
        <v>45314</v>
      </c>
      <c r="B296" s="94">
        <v>45314.713229166664</v>
      </c>
      <c r="C296" s="95">
        <v>263</v>
      </c>
      <c r="D296" s="96">
        <v>43.06</v>
      </c>
      <c r="E296" s="96">
        <v>11324.78</v>
      </c>
      <c r="F296" s="97" t="s">
        <v>27</v>
      </c>
    </row>
    <row r="297" spans="1:6">
      <c r="A297" s="93">
        <v>45314</v>
      </c>
      <c r="B297" s="94">
        <v>45314.713287037041</v>
      </c>
      <c r="C297" s="95">
        <v>270</v>
      </c>
      <c r="D297" s="96">
        <v>43.07</v>
      </c>
      <c r="E297" s="96">
        <v>11628.9</v>
      </c>
      <c r="F297" s="97" t="s">
        <v>27</v>
      </c>
    </row>
    <row r="298" spans="1:6">
      <c r="A298" s="93">
        <v>45314</v>
      </c>
      <c r="B298" s="94">
        <v>45314.713252314818</v>
      </c>
      <c r="C298" s="95">
        <v>37</v>
      </c>
      <c r="D298" s="96">
        <v>43.07</v>
      </c>
      <c r="E298" s="96">
        <v>1593.59</v>
      </c>
      <c r="F298" s="97" t="s">
        <v>27</v>
      </c>
    </row>
    <row r="299" spans="1:6">
      <c r="A299" s="93">
        <v>45314</v>
      </c>
      <c r="B299" s="94">
        <v>45314.714687500003</v>
      </c>
      <c r="C299" s="95">
        <v>259</v>
      </c>
      <c r="D299" s="96">
        <v>43.07</v>
      </c>
      <c r="E299" s="96">
        <v>11155.13</v>
      </c>
      <c r="F299" s="97" t="s">
        <v>27</v>
      </c>
    </row>
    <row r="300" spans="1:6">
      <c r="A300" s="93">
        <v>45314</v>
      </c>
      <c r="B300" s="94">
        <v>45314.714999999997</v>
      </c>
      <c r="C300" s="95">
        <v>157</v>
      </c>
      <c r="D300" s="96">
        <v>43.08</v>
      </c>
      <c r="E300" s="96">
        <v>6763.5599999999995</v>
      </c>
      <c r="F300" s="97" t="s">
        <v>27</v>
      </c>
    </row>
    <row r="301" spans="1:6">
      <c r="A301" s="93">
        <v>45314</v>
      </c>
      <c r="B301" s="94">
        <v>45314.715833333335</v>
      </c>
      <c r="C301" s="95">
        <v>89</v>
      </c>
      <c r="D301" s="96">
        <v>43.08</v>
      </c>
      <c r="E301" s="96">
        <v>3834.12</v>
      </c>
      <c r="F301" s="97" t="s">
        <v>27</v>
      </c>
    </row>
    <row r="302" spans="1:6">
      <c r="A302" s="93">
        <v>45314</v>
      </c>
      <c r="B302" s="94">
        <v>45314.716006944444</v>
      </c>
      <c r="C302" s="95">
        <v>110</v>
      </c>
      <c r="D302" s="96">
        <v>43.08</v>
      </c>
      <c r="E302" s="96">
        <v>4738.8</v>
      </c>
      <c r="F302" s="97" t="s">
        <v>27</v>
      </c>
    </row>
    <row r="303" spans="1:6">
      <c r="A303" s="93">
        <v>45314</v>
      </c>
      <c r="B303" s="94">
        <v>45314.718356481484</v>
      </c>
      <c r="C303" s="95">
        <v>119</v>
      </c>
      <c r="D303" s="96">
        <v>43.07</v>
      </c>
      <c r="E303" s="96">
        <v>5125.33</v>
      </c>
      <c r="F303" s="97" t="s">
        <v>27</v>
      </c>
    </row>
    <row r="304" spans="1:6">
      <c r="A304" s="93">
        <v>45314</v>
      </c>
      <c r="B304" s="94">
        <v>45314.717372685183</v>
      </c>
      <c r="C304" s="95">
        <v>103</v>
      </c>
      <c r="D304" s="96">
        <v>43.08</v>
      </c>
      <c r="E304" s="96">
        <v>4437.24</v>
      </c>
      <c r="F304" s="97" t="s">
        <v>27</v>
      </c>
    </row>
    <row r="305" spans="1:6">
      <c r="A305" s="93">
        <v>45314</v>
      </c>
      <c r="B305" s="94">
        <v>45314.718518518515</v>
      </c>
      <c r="C305" s="95">
        <v>140</v>
      </c>
      <c r="D305" s="96">
        <v>43.09</v>
      </c>
      <c r="E305" s="96">
        <v>6032.6</v>
      </c>
      <c r="F305" s="97" t="s">
        <v>27</v>
      </c>
    </row>
    <row r="306" spans="1:6">
      <c r="A306" s="93">
        <v>45314</v>
      </c>
      <c r="B306" s="94">
        <v>45314.718541666669</v>
      </c>
      <c r="C306" s="95">
        <v>122</v>
      </c>
      <c r="D306" s="96">
        <v>43.09</v>
      </c>
      <c r="E306" s="96">
        <v>5256.9800000000005</v>
      </c>
      <c r="F306" s="97" t="s">
        <v>27</v>
      </c>
    </row>
    <row r="307" spans="1:6">
      <c r="A307" s="58"/>
      <c r="B307" s="59"/>
      <c r="C307" s="49"/>
      <c r="D307" s="60"/>
      <c r="E307" s="50"/>
      <c r="F307" s="51"/>
    </row>
    <row r="308" spans="1:6">
      <c r="A308" s="58"/>
      <c r="B308" s="59"/>
      <c r="C308" s="49"/>
      <c r="D308" s="60"/>
      <c r="E308" s="50"/>
      <c r="F308" s="51"/>
    </row>
    <row r="309" spans="1:6">
      <c r="A309" s="58"/>
      <c r="B309" s="59"/>
      <c r="C309" s="49"/>
      <c r="D309" s="60"/>
      <c r="E309" s="50"/>
      <c r="F309" s="51"/>
    </row>
    <row r="310" spans="1:6">
      <c r="A310" s="58"/>
      <c r="B310" s="59"/>
      <c r="C310" s="49"/>
      <c r="D310" s="60"/>
      <c r="E310" s="50"/>
      <c r="F310" s="51"/>
    </row>
    <row r="311" spans="1:6">
      <c r="A311" s="58"/>
      <c r="B311" s="59"/>
      <c r="C311" s="49"/>
      <c r="D311" s="60"/>
      <c r="E311" s="50"/>
      <c r="F311" s="51"/>
    </row>
    <row r="312" spans="1:6">
      <c r="A312" s="58"/>
      <c r="B312" s="59"/>
      <c r="C312" s="49"/>
      <c r="D312" s="60"/>
      <c r="E312" s="50"/>
      <c r="F312" s="51"/>
    </row>
    <row r="313" spans="1:6">
      <c r="A313" s="58"/>
      <c r="B313" s="59"/>
      <c r="C313" s="49"/>
      <c r="D313" s="60"/>
      <c r="E313" s="50"/>
      <c r="F313" s="51"/>
    </row>
    <row r="314" spans="1:6">
      <c r="A314" s="58"/>
      <c r="B314" s="59"/>
      <c r="C314" s="49"/>
      <c r="D314" s="60"/>
      <c r="E314" s="50"/>
      <c r="F314" s="51"/>
    </row>
    <row r="315" spans="1:6">
      <c r="A315" s="58"/>
      <c r="B315" s="59"/>
      <c r="C315" s="49"/>
      <c r="D315" s="60"/>
      <c r="E315" s="50"/>
      <c r="F315" s="51"/>
    </row>
    <row r="316" spans="1:6">
      <c r="A316" s="58"/>
      <c r="B316" s="59"/>
      <c r="C316" s="49"/>
      <c r="D316" s="60"/>
      <c r="E316" s="50"/>
      <c r="F316" s="51"/>
    </row>
    <row r="317" spans="1:6">
      <c r="A317" s="58"/>
      <c r="B317" s="59"/>
      <c r="C317" s="49"/>
      <c r="D317" s="60"/>
      <c r="E317" s="50"/>
      <c r="F317" s="51"/>
    </row>
    <row r="318" spans="1:6">
      <c r="A318" s="58"/>
      <c r="B318" s="59"/>
      <c r="C318" s="49"/>
      <c r="D318" s="60"/>
      <c r="E318" s="50"/>
      <c r="F318" s="51"/>
    </row>
    <row r="319" spans="1:6">
      <c r="A319" s="58"/>
      <c r="B319" s="59"/>
      <c r="C319" s="49"/>
      <c r="D319" s="60"/>
      <c r="E319" s="50"/>
      <c r="F319" s="51"/>
    </row>
    <row r="320" spans="1:6">
      <c r="A320" s="58"/>
      <c r="B320" s="59"/>
      <c r="C320" s="49"/>
      <c r="D320" s="60"/>
      <c r="E320" s="50"/>
      <c r="F320" s="51"/>
    </row>
    <row r="321" spans="1:6">
      <c r="A321" s="58"/>
      <c r="B321" s="59"/>
      <c r="C321" s="49"/>
      <c r="D321" s="60"/>
      <c r="E321" s="50"/>
      <c r="F321" s="51"/>
    </row>
    <row r="322" spans="1:6">
      <c r="A322" s="58"/>
      <c r="B322" s="59"/>
      <c r="C322" s="49"/>
      <c r="D322" s="60"/>
      <c r="E322" s="50"/>
      <c r="F322" s="51"/>
    </row>
    <row r="323" spans="1:6">
      <c r="A323" s="58"/>
      <c r="B323" s="59"/>
      <c r="C323" s="49"/>
      <c r="D323" s="60"/>
      <c r="E323" s="50"/>
      <c r="F323" s="51"/>
    </row>
    <row r="324" spans="1:6">
      <c r="A324" s="58"/>
      <c r="B324" s="59"/>
      <c r="C324" s="49"/>
      <c r="D324" s="60"/>
      <c r="E324" s="50"/>
      <c r="F324" s="51"/>
    </row>
    <row r="325" spans="1:6">
      <c r="A325" s="58"/>
      <c r="B325" s="59"/>
      <c r="C325" s="49"/>
      <c r="D325" s="60"/>
      <c r="E325" s="50"/>
      <c r="F325" s="51"/>
    </row>
    <row r="326" spans="1:6">
      <c r="A326" s="58"/>
      <c r="B326" s="59"/>
      <c r="C326" s="49"/>
      <c r="D326" s="60"/>
      <c r="E326" s="50"/>
      <c r="F326" s="51"/>
    </row>
    <row r="327" spans="1:6">
      <c r="A327" s="58"/>
      <c r="B327" s="59"/>
      <c r="C327" s="49"/>
      <c r="D327" s="60"/>
      <c r="E327" s="50"/>
      <c r="F327" s="51"/>
    </row>
    <row r="328" spans="1:6">
      <c r="A328" s="58"/>
      <c r="B328" s="59"/>
      <c r="C328" s="49"/>
      <c r="D328" s="60"/>
      <c r="E328" s="50"/>
      <c r="F328" s="51"/>
    </row>
    <row r="329" spans="1:6">
      <c r="A329" s="58"/>
      <c r="B329" s="59"/>
      <c r="C329" s="49"/>
      <c r="D329" s="60"/>
      <c r="E329" s="50"/>
      <c r="F329" s="51"/>
    </row>
    <row r="330" spans="1:6">
      <c r="A330" s="58"/>
      <c r="B330" s="59"/>
      <c r="C330" s="49"/>
      <c r="D330" s="60"/>
      <c r="E330" s="50"/>
      <c r="F330" s="51"/>
    </row>
    <row r="331" spans="1:6">
      <c r="A331" s="58"/>
      <c r="B331" s="59"/>
      <c r="C331" s="49"/>
      <c r="D331" s="60"/>
      <c r="E331" s="50"/>
      <c r="F331" s="51"/>
    </row>
    <row r="332" spans="1:6">
      <c r="A332" s="58"/>
      <c r="B332" s="59"/>
      <c r="C332" s="49"/>
      <c r="D332" s="60"/>
      <c r="E332" s="50"/>
      <c r="F332" s="51"/>
    </row>
    <row r="333" spans="1:6">
      <c r="A333" s="58"/>
      <c r="B333" s="59"/>
      <c r="C333" s="49"/>
      <c r="D333" s="60"/>
      <c r="E333" s="50"/>
      <c r="F333" s="51"/>
    </row>
    <row r="334" spans="1:6">
      <c r="A334" s="58"/>
      <c r="B334" s="59"/>
      <c r="C334" s="49"/>
      <c r="D334" s="60"/>
      <c r="E334" s="50"/>
      <c r="F334" s="51"/>
    </row>
    <row r="335" spans="1:6">
      <c r="A335" s="58"/>
      <c r="B335" s="59"/>
      <c r="C335" s="49"/>
      <c r="D335" s="60"/>
      <c r="E335" s="50"/>
      <c r="F335" s="51"/>
    </row>
    <row r="336" spans="1:6">
      <c r="A336" s="58"/>
      <c r="B336" s="59"/>
      <c r="C336" s="49"/>
      <c r="D336" s="60"/>
      <c r="E336" s="50"/>
      <c r="F336" s="51"/>
    </row>
    <row r="337" spans="1:6">
      <c r="A337" s="58"/>
      <c r="B337" s="59"/>
      <c r="C337" s="49"/>
      <c r="D337" s="60"/>
      <c r="E337" s="50"/>
      <c r="F337" s="51"/>
    </row>
    <row r="338" spans="1:6">
      <c r="A338" s="58"/>
      <c r="B338" s="59"/>
      <c r="C338" s="49"/>
      <c r="D338" s="60"/>
      <c r="E338" s="50"/>
      <c r="F338" s="51"/>
    </row>
    <row r="339" spans="1:6">
      <c r="A339" s="58"/>
      <c r="B339" s="59"/>
      <c r="C339" s="49"/>
      <c r="D339" s="60"/>
      <c r="E339" s="50"/>
      <c r="F339" s="51"/>
    </row>
    <row r="340" spans="1:6">
      <c r="A340" s="58"/>
      <c r="B340" s="59"/>
      <c r="C340" s="49"/>
      <c r="D340" s="60"/>
      <c r="E340" s="50"/>
      <c r="F340" s="51"/>
    </row>
    <row r="341" spans="1:6">
      <c r="A341" s="58"/>
      <c r="B341" s="59"/>
      <c r="C341" s="49"/>
      <c r="D341" s="60"/>
      <c r="E341" s="50"/>
      <c r="F341" s="51"/>
    </row>
    <row r="342" spans="1:6">
      <c r="A342" s="58"/>
      <c r="B342" s="59"/>
      <c r="C342" s="49"/>
      <c r="D342" s="60"/>
      <c r="E342" s="50"/>
      <c r="F342" s="51"/>
    </row>
    <row r="343" spans="1:6">
      <c r="A343" s="58"/>
      <c r="B343" s="59"/>
      <c r="C343" s="49"/>
      <c r="D343" s="60"/>
      <c r="E343" s="50"/>
      <c r="F343" s="51"/>
    </row>
    <row r="344" spans="1:6">
      <c r="A344" s="58"/>
      <c r="B344" s="59"/>
      <c r="C344" s="49"/>
      <c r="D344" s="60"/>
      <c r="E344" s="50"/>
      <c r="F344" s="51"/>
    </row>
    <row r="345" spans="1:6">
      <c r="A345" s="58"/>
      <c r="B345" s="59"/>
      <c r="C345" s="49"/>
      <c r="D345" s="60"/>
      <c r="E345" s="50"/>
      <c r="F345" s="51"/>
    </row>
    <row r="346" spans="1:6">
      <c r="A346" s="58"/>
      <c r="B346" s="59"/>
      <c r="C346" s="49"/>
      <c r="D346" s="60"/>
      <c r="E346" s="50"/>
      <c r="F346" s="51"/>
    </row>
    <row r="347" spans="1:6">
      <c r="A347" s="58"/>
      <c r="B347" s="59"/>
      <c r="C347" s="49"/>
      <c r="D347" s="60"/>
      <c r="E347" s="50"/>
      <c r="F347" s="51"/>
    </row>
    <row r="348" spans="1:6">
      <c r="A348" s="58"/>
      <c r="B348" s="59"/>
      <c r="C348" s="49"/>
      <c r="D348" s="60"/>
      <c r="E348" s="50"/>
      <c r="F348" s="51"/>
    </row>
    <row r="349" spans="1:6">
      <c r="A349" s="58"/>
      <c r="B349" s="59"/>
      <c r="C349" s="49"/>
      <c r="D349" s="60"/>
      <c r="E349" s="50"/>
      <c r="F349" s="51"/>
    </row>
    <row r="350" spans="1:6">
      <c r="A350" s="58"/>
      <c r="B350" s="59"/>
      <c r="C350" s="49"/>
      <c r="D350" s="60"/>
      <c r="E350" s="50"/>
      <c r="F350" s="51"/>
    </row>
    <row r="351" spans="1:6">
      <c r="A351" s="58"/>
      <c r="B351" s="59"/>
      <c r="C351" s="49"/>
      <c r="D351" s="60"/>
      <c r="E351" s="50"/>
      <c r="F351" s="51"/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A4BDF-3DDC-4EE0-8472-D4763C1A11D5}">
  <dimension ref="A1:L3124"/>
  <sheetViews>
    <sheetView showGridLines="0" zoomScaleNormal="100" workbookViewId="0">
      <selection activeCell="I23" sqref="I23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45313</v>
      </c>
      <c r="B5" s="94">
        <v>0.3992708333333333</v>
      </c>
      <c r="C5" s="95">
        <v>28</v>
      </c>
      <c r="D5" s="96">
        <v>42.73</v>
      </c>
      <c r="E5" s="96">
        <v>1196.44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45313</v>
      </c>
      <c r="B6" s="94">
        <v>0.3992708333333333</v>
      </c>
      <c r="C6" s="95">
        <v>85</v>
      </c>
      <c r="D6" s="96">
        <v>42.73</v>
      </c>
      <c r="E6" s="96">
        <v>4254.21</v>
      </c>
      <c r="F6" s="97" t="s">
        <v>27</v>
      </c>
      <c r="G6" s="52"/>
      <c r="H6" s="65" t="s">
        <v>27</v>
      </c>
      <c r="I6" s="66">
        <f>SUMIF(F:F,$H$6,C:C)</f>
        <v>25000</v>
      </c>
      <c r="J6" s="67">
        <f>SUMIF(F:F,$H$6,E:E)</f>
        <v>1069431.9200000002</v>
      </c>
      <c r="L6" s="64"/>
    </row>
    <row r="7" spans="1:12" ht="16.5" customHeight="1">
      <c r="A7" s="93">
        <v>45313</v>
      </c>
      <c r="B7" s="94">
        <v>0.39928240740740745</v>
      </c>
      <c r="C7" s="95">
        <v>126</v>
      </c>
      <c r="D7" s="96">
        <v>42.71</v>
      </c>
      <c r="E7" s="96">
        <v>5381.46</v>
      </c>
      <c r="F7" s="97" t="s">
        <v>27</v>
      </c>
      <c r="G7" s="52"/>
      <c r="H7" s="68" t="s">
        <v>13</v>
      </c>
      <c r="I7" s="69">
        <f>SUMPRODUCT(C5:C231,D5:D231)/SUM(C5:C231)</f>
        <v>42.75239040000001</v>
      </c>
      <c r="J7" s="70">
        <f>SUM(J6:J6)</f>
        <v>1069431.9200000002</v>
      </c>
      <c r="L7" s="64"/>
    </row>
    <row r="8" spans="1:12" ht="16.5" customHeight="1">
      <c r="A8" s="93">
        <v>45313</v>
      </c>
      <c r="B8" s="94">
        <v>0.4034490740740741</v>
      </c>
      <c r="C8" s="95">
        <v>369</v>
      </c>
      <c r="D8" s="96">
        <v>42.79</v>
      </c>
      <c r="E8" s="96">
        <v>15789.51</v>
      </c>
      <c r="F8" s="97" t="s">
        <v>27</v>
      </c>
      <c r="G8" s="52"/>
      <c r="J8" s="46"/>
    </row>
    <row r="9" spans="1:12" ht="16.5" customHeight="1">
      <c r="A9" s="93">
        <v>45313</v>
      </c>
      <c r="B9" s="94">
        <v>0.40418981481481481</v>
      </c>
      <c r="C9" s="95">
        <v>100</v>
      </c>
      <c r="D9" s="96">
        <v>42.76</v>
      </c>
      <c r="E9" s="96">
        <v>4276</v>
      </c>
      <c r="F9" s="97" t="s">
        <v>27</v>
      </c>
      <c r="G9" s="52"/>
      <c r="J9" s="71"/>
    </row>
    <row r="10" spans="1:12" ht="16.5" customHeight="1">
      <c r="A10" s="93">
        <v>45313</v>
      </c>
      <c r="B10" s="94">
        <v>0.40650462962962958</v>
      </c>
      <c r="C10" s="95">
        <v>102</v>
      </c>
      <c r="D10" s="96">
        <v>42.77</v>
      </c>
      <c r="E10" s="96">
        <v>4362.54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45313</v>
      </c>
      <c r="B11" s="94">
        <v>0.40714120370370371</v>
      </c>
      <c r="C11" s="95">
        <v>104</v>
      </c>
      <c r="D11" s="96">
        <v>42.77</v>
      </c>
      <c r="E11" s="96">
        <v>4448.08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45313</v>
      </c>
      <c r="B12" s="94">
        <v>0.41020833333333334</v>
      </c>
      <c r="C12" s="95">
        <v>53</v>
      </c>
      <c r="D12" s="96">
        <v>42.74</v>
      </c>
      <c r="E12" s="96">
        <v>2265.2199999999998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45313</v>
      </c>
      <c r="B13" s="94">
        <v>0.41020833333333334</v>
      </c>
      <c r="C13" s="95">
        <v>94</v>
      </c>
      <c r="D13" s="96">
        <v>42.74</v>
      </c>
      <c r="E13" s="96">
        <v>4017.56</v>
      </c>
      <c r="F13" s="97" t="s">
        <v>27</v>
      </c>
      <c r="G13" s="52"/>
      <c r="J13" s="46"/>
    </row>
    <row r="14" spans="1:12" ht="16.5" customHeight="1">
      <c r="A14" s="93">
        <v>45313</v>
      </c>
      <c r="B14" s="94">
        <v>0.41202546296296294</v>
      </c>
      <c r="C14" s="95">
        <v>62</v>
      </c>
      <c r="D14" s="96">
        <v>42.76</v>
      </c>
      <c r="E14" s="96">
        <v>2651.12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45313</v>
      </c>
      <c r="B15" s="94">
        <v>0.41202546296296294</v>
      </c>
      <c r="C15" s="95">
        <v>38</v>
      </c>
      <c r="D15" s="96">
        <v>42.76</v>
      </c>
      <c r="E15" s="96">
        <v>1624.88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45313</v>
      </c>
      <c r="B16" s="94">
        <v>0.41324074074074074</v>
      </c>
      <c r="C16" s="95">
        <v>111</v>
      </c>
      <c r="D16" s="96">
        <v>42.75</v>
      </c>
      <c r="E16" s="96">
        <v>4745.25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45313</v>
      </c>
      <c r="B17" s="94">
        <v>0.41612268518518519</v>
      </c>
      <c r="C17" s="95">
        <v>99</v>
      </c>
      <c r="D17" s="96">
        <v>42.81</v>
      </c>
      <c r="E17" s="96">
        <v>4238.1899999999996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45313</v>
      </c>
      <c r="B18" s="94">
        <v>0.41612268518518519</v>
      </c>
      <c r="C18" s="95">
        <v>18</v>
      </c>
      <c r="D18" s="96">
        <v>42.81</v>
      </c>
      <c r="E18" s="96">
        <v>770.58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45313</v>
      </c>
      <c r="B19" s="94">
        <v>0.41719907407407408</v>
      </c>
      <c r="C19" s="95">
        <v>101</v>
      </c>
      <c r="D19" s="96">
        <v>42.84</v>
      </c>
      <c r="E19" s="96">
        <v>4326.84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45313</v>
      </c>
      <c r="B20" s="94">
        <v>0.41805555555555557</v>
      </c>
      <c r="C20" s="95">
        <v>109</v>
      </c>
      <c r="D20" s="96">
        <v>42.83</v>
      </c>
      <c r="E20" s="96">
        <v>4668.47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45313</v>
      </c>
      <c r="B21" s="94">
        <v>0.41997685185185185</v>
      </c>
      <c r="C21" s="95">
        <v>155</v>
      </c>
      <c r="D21" s="96">
        <v>42.88</v>
      </c>
      <c r="E21" s="96">
        <v>6646.4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45313</v>
      </c>
      <c r="B22" s="94">
        <v>0.42163194444444446</v>
      </c>
      <c r="C22" s="95">
        <v>122</v>
      </c>
      <c r="D22" s="96">
        <v>42.88</v>
      </c>
      <c r="E22" s="96">
        <v>5231.3599999999997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45313</v>
      </c>
      <c r="B23" s="94">
        <v>0.4236111111111111</v>
      </c>
      <c r="C23" s="95">
        <v>114</v>
      </c>
      <c r="D23" s="96">
        <v>42.88</v>
      </c>
      <c r="E23" s="96">
        <v>4888.32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45313</v>
      </c>
      <c r="B24" s="94">
        <v>0.42371527777777779</v>
      </c>
      <c r="C24" s="95">
        <v>121</v>
      </c>
      <c r="D24" s="96">
        <v>42.86</v>
      </c>
      <c r="E24" s="96">
        <v>5186.0600000000004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45313</v>
      </c>
      <c r="B25" s="94">
        <v>0.42665509259259254</v>
      </c>
      <c r="C25" s="95">
        <v>100</v>
      </c>
      <c r="D25" s="96">
        <v>42.85</v>
      </c>
      <c r="E25" s="96">
        <v>4285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45313</v>
      </c>
      <c r="B26" s="94">
        <v>0.42678240740740742</v>
      </c>
      <c r="C26" s="95">
        <v>100</v>
      </c>
      <c r="D26" s="96">
        <v>42.85</v>
      </c>
      <c r="E26" s="96">
        <v>4285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45313</v>
      </c>
      <c r="B27" s="94">
        <v>0.42798611111111112</v>
      </c>
      <c r="C27" s="95">
        <v>105</v>
      </c>
      <c r="D27" s="96">
        <v>42.84</v>
      </c>
      <c r="E27" s="96">
        <v>4498.2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45313</v>
      </c>
      <c r="B28" s="94">
        <v>0.43069444444444444</v>
      </c>
      <c r="C28" s="95">
        <v>105</v>
      </c>
      <c r="D28" s="96">
        <v>42.85</v>
      </c>
      <c r="E28" s="96">
        <v>4499.25</v>
      </c>
      <c r="F28" s="97" t="s">
        <v>27</v>
      </c>
    </row>
    <row r="29" spans="1:12" ht="16.5" customHeight="1">
      <c r="A29" s="93">
        <v>45313</v>
      </c>
      <c r="B29" s="94">
        <v>0.43127314814814816</v>
      </c>
      <c r="C29" s="95">
        <v>112</v>
      </c>
      <c r="D29" s="96">
        <v>42.82</v>
      </c>
      <c r="E29" s="96">
        <v>4795.84</v>
      </c>
      <c r="F29" s="97" t="s">
        <v>27</v>
      </c>
    </row>
    <row r="30" spans="1:12" ht="16.5" customHeight="1">
      <c r="A30" s="93">
        <v>45313</v>
      </c>
      <c r="B30" s="94">
        <v>0.43359953703703707</v>
      </c>
      <c r="C30" s="95">
        <v>162</v>
      </c>
      <c r="D30" s="96">
        <v>42.82</v>
      </c>
      <c r="E30" s="96">
        <v>6936.84</v>
      </c>
      <c r="F30" s="97" t="s">
        <v>27</v>
      </c>
    </row>
    <row r="31" spans="1:12" s="45" customFormat="1" ht="16.5" customHeight="1">
      <c r="A31" s="93">
        <v>45313</v>
      </c>
      <c r="B31" s="94">
        <v>0.43703703703703706</v>
      </c>
      <c r="C31" s="95">
        <v>109</v>
      </c>
      <c r="D31" s="96">
        <v>42.84</v>
      </c>
      <c r="E31" s="96">
        <v>4669.5600000000004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45313</v>
      </c>
      <c r="B32" s="94">
        <v>0.43703703703703706</v>
      </c>
      <c r="C32" s="95">
        <v>45</v>
      </c>
      <c r="D32" s="96">
        <v>42.84</v>
      </c>
      <c r="E32" s="96">
        <v>1927.8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45313</v>
      </c>
      <c r="B33" s="94">
        <v>0.43703703703703706</v>
      </c>
      <c r="C33" s="95">
        <v>107</v>
      </c>
      <c r="D33" s="96">
        <v>42.84</v>
      </c>
      <c r="E33" s="96">
        <v>4583.88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45313</v>
      </c>
      <c r="B34" s="94">
        <v>0.43843750000000004</v>
      </c>
      <c r="C34" s="95">
        <v>105</v>
      </c>
      <c r="D34" s="96">
        <v>42.85</v>
      </c>
      <c r="E34" s="96">
        <v>4499.25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45313</v>
      </c>
      <c r="B35" s="94">
        <v>0.44416666666666665</v>
      </c>
      <c r="C35" s="95">
        <v>34</v>
      </c>
      <c r="D35" s="96">
        <v>42.85</v>
      </c>
      <c r="E35" s="96">
        <v>1456.9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45313</v>
      </c>
      <c r="B36" s="94">
        <v>0.44416666666666665</v>
      </c>
      <c r="C36" s="95">
        <v>236</v>
      </c>
      <c r="D36" s="96">
        <v>42.85</v>
      </c>
      <c r="E36" s="96">
        <v>10112.6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45313</v>
      </c>
      <c r="B37" s="94">
        <v>0.44436342592592593</v>
      </c>
      <c r="C37" s="95">
        <v>228</v>
      </c>
      <c r="D37" s="96">
        <v>42.85</v>
      </c>
      <c r="E37" s="96">
        <v>9769.7999999999993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45313</v>
      </c>
      <c r="B38" s="94">
        <v>0.44700231481481478</v>
      </c>
      <c r="C38" s="95">
        <v>162</v>
      </c>
      <c r="D38" s="96">
        <v>42.87</v>
      </c>
      <c r="E38" s="96">
        <v>6944.94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45313</v>
      </c>
      <c r="B39" s="94">
        <v>0.44734953703703706</v>
      </c>
      <c r="C39" s="95">
        <v>175</v>
      </c>
      <c r="D39" s="96">
        <v>42.89</v>
      </c>
      <c r="E39" s="96">
        <v>7505.75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45313</v>
      </c>
      <c r="B40" s="94">
        <v>0.44734953703703706</v>
      </c>
      <c r="C40" s="95">
        <v>48</v>
      </c>
      <c r="D40" s="96">
        <v>42.89</v>
      </c>
      <c r="E40" s="96">
        <v>2058.7199999999998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45313</v>
      </c>
      <c r="B41" s="94">
        <v>0.44832175925925927</v>
      </c>
      <c r="C41" s="95">
        <v>107</v>
      </c>
      <c r="D41" s="96">
        <v>42.86</v>
      </c>
      <c r="E41" s="96">
        <v>4586.0200000000004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45313</v>
      </c>
      <c r="B42" s="94">
        <v>0.44973379629629634</v>
      </c>
      <c r="C42" s="95">
        <v>123</v>
      </c>
      <c r="D42" s="96">
        <v>42.84</v>
      </c>
      <c r="E42" s="96">
        <v>5269.32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45313</v>
      </c>
      <c r="B43" s="94">
        <v>0.45790509259259254</v>
      </c>
      <c r="C43" s="95">
        <v>202</v>
      </c>
      <c r="D43" s="96">
        <v>42.93</v>
      </c>
      <c r="E43" s="96">
        <v>8671.86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45313</v>
      </c>
      <c r="B44" s="94">
        <v>0.45825231481481482</v>
      </c>
      <c r="C44" s="95">
        <v>47</v>
      </c>
      <c r="D44" s="96">
        <v>42.93</v>
      </c>
      <c r="E44" s="96">
        <v>2017.71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45313</v>
      </c>
      <c r="B45" s="94">
        <v>0.45825231481481482</v>
      </c>
      <c r="C45" s="95">
        <v>51</v>
      </c>
      <c r="D45" s="96">
        <v>42.93</v>
      </c>
      <c r="E45" s="96">
        <v>2189.4299999999998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45313</v>
      </c>
      <c r="B46" s="94">
        <v>0.45825231481481482</v>
      </c>
      <c r="C46" s="95">
        <v>147</v>
      </c>
      <c r="D46" s="96">
        <v>42.93</v>
      </c>
      <c r="E46" s="96">
        <v>6310.71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45313</v>
      </c>
      <c r="B47" s="94">
        <v>0.45899305555555553</v>
      </c>
      <c r="C47" s="95">
        <v>46</v>
      </c>
      <c r="D47" s="96">
        <v>42.92</v>
      </c>
      <c r="E47" s="96">
        <v>1974.32</v>
      </c>
      <c r="F47" s="97" t="s">
        <v>27</v>
      </c>
    </row>
    <row r="48" spans="1:12" s="45" customFormat="1" ht="16.5" customHeight="1">
      <c r="A48" s="93">
        <v>45313</v>
      </c>
      <c r="B48" s="94">
        <v>0.45899305555555553</v>
      </c>
      <c r="C48" s="95">
        <v>191</v>
      </c>
      <c r="D48" s="96">
        <v>42.92</v>
      </c>
      <c r="E48" s="96">
        <v>8197.7199999999993</v>
      </c>
      <c r="F48" s="97" t="s">
        <v>27</v>
      </c>
    </row>
    <row r="49" spans="1:6" s="45" customFormat="1" ht="16.5" customHeight="1">
      <c r="A49" s="93">
        <v>45313</v>
      </c>
      <c r="B49" s="94">
        <v>0.45998842592592593</v>
      </c>
      <c r="C49" s="95">
        <v>108</v>
      </c>
      <c r="D49" s="96">
        <v>42.9</v>
      </c>
      <c r="E49" s="96">
        <v>4633.2</v>
      </c>
      <c r="F49" s="97" t="s">
        <v>27</v>
      </c>
    </row>
    <row r="50" spans="1:6" s="45" customFormat="1" ht="16.5" customHeight="1">
      <c r="A50" s="93">
        <v>45313</v>
      </c>
      <c r="B50" s="94">
        <v>0.46331018518518513</v>
      </c>
      <c r="C50" s="95">
        <v>104</v>
      </c>
      <c r="D50" s="96">
        <v>42.93</v>
      </c>
      <c r="E50" s="96">
        <v>4464.72</v>
      </c>
      <c r="F50" s="97" t="s">
        <v>27</v>
      </c>
    </row>
    <row r="51" spans="1:6" s="45" customFormat="1" ht="16.5" customHeight="1">
      <c r="A51" s="93">
        <v>45313</v>
      </c>
      <c r="B51" s="94">
        <v>0.46637731481481487</v>
      </c>
      <c r="C51" s="95">
        <v>105</v>
      </c>
      <c r="D51" s="96">
        <v>42.91</v>
      </c>
      <c r="E51" s="96">
        <v>4505.55</v>
      </c>
      <c r="F51" s="97" t="s">
        <v>27</v>
      </c>
    </row>
    <row r="52" spans="1:6" s="45" customFormat="1" ht="16.5" customHeight="1">
      <c r="A52" s="93">
        <v>45313</v>
      </c>
      <c r="B52" s="94">
        <v>0.46637731481481487</v>
      </c>
      <c r="C52" s="95">
        <v>150</v>
      </c>
      <c r="D52" s="96">
        <v>42.9</v>
      </c>
      <c r="E52" s="96">
        <v>6435</v>
      </c>
      <c r="F52" s="97" t="s">
        <v>27</v>
      </c>
    </row>
    <row r="53" spans="1:6" s="45" customFormat="1" ht="16.5" customHeight="1">
      <c r="A53" s="93">
        <v>45313</v>
      </c>
      <c r="B53" s="94">
        <v>0.46637731481481487</v>
      </c>
      <c r="C53" s="95">
        <v>81</v>
      </c>
      <c r="D53" s="96">
        <v>42.9</v>
      </c>
      <c r="E53" s="96">
        <v>3474.9</v>
      </c>
      <c r="F53" s="97" t="s">
        <v>27</v>
      </c>
    </row>
    <row r="54" spans="1:6" s="45" customFormat="1" ht="16.5" customHeight="1">
      <c r="A54" s="93">
        <v>45313</v>
      </c>
      <c r="B54" s="94">
        <v>0.46637731481481487</v>
      </c>
      <c r="C54" s="95">
        <v>133</v>
      </c>
      <c r="D54" s="96">
        <v>42.89</v>
      </c>
      <c r="E54" s="96">
        <v>5704.37</v>
      </c>
      <c r="F54" s="97" t="s">
        <v>27</v>
      </c>
    </row>
    <row r="55" spans="1:6" s="45" customFormat="1" ht="16.5" customHeight="1">
      <c r="A55" s="93">
        <v>45313</v>
      </c>
      <c r="B55" s="94">
        <v>0.47312500000000002</v>
      </c>
      <c r="C55" s="95">
        <v>183</v>
      </c>
      <c r="D55" s="96">
        <v>42.83</v>
      </c>
      <c r="E55" s="96">
        <v>7837.89</v>
      </c>
      <c r="F55" s="97" t="s">
        <v>27</v>
      </c>
    </row>
    <row r="56" spans="1:6" s="45" customFormat="1" ht="16.5" customHeight="1">
      <c r="A56" s="93">
        <v>45313</v>
      </c>
      <c r="B56" s="94">
        <v>0.47415509259259259</v>
      </c>
      <c r="C56" s="95">
        <v>39</v>
      </c>
      <c r="D56" s="96">
        <v>42.82</v>
      </c>
      <c r="E56" s="96">
        <v>1669.98</v>
      </c>
      <c r="F56" s="97" t="s">
        <v>27</v>
      </c>
    </row>
    <row r="57" spans="1:6" s="45" customFormat="1" ht="16.5" customHeight="1">
      <c r="A57" s="93">
        <v>45313</v>
      </c>
      <c r="B57" s="94">
        <v>0.47415509259259259</v>
      </c>
      <c r="C57" s="95">
        <v>134</v>
      </c>
      <c r="D57" s="96">
        <v>42.82</v>
      </c>
      <c r="E57" s="96">
        <v>5737.88</v>
      </c>
      <c r="F57" s="97" t="s">
        <v>27</v>
      </c>
    </row>
    <row r="58" spans="1:6" s="45" customFormat="1" ht="16.5" customHeight="1">
      <c r="A58" s="93">
        <v>45313</v>
      </c>
      <c r="B58" s="94">
        <v>0.47918981481481482</v>
      </c>
      <c r="C58" s="95">
        <v>110</v>
      </c>
      <c r="D58" s="96">
        <v>42.82</v>
      </c>
      <c r="E58" s="96">
        <v>4710.2</v>
      </c>
      <c r="F58" s="97" t="s">
        <v>27</v>
      </c>
    </row>
    <row r="59" spans="1:6" s="45" customFormat="1" ht="16.5" customHeight="1">
      <c r="A59" s="93">
        <v>45313</v>
      </c>
      <c r="B59" s="94">
        <v>0.47918981481481482</v>
      </c>
      <c r="C59" s="95">
        <v>102</v>
      </c>
      <c r="D59" s="96">
        <v>42.82</v>
      </c>
      <c r="E59" s="96">
        <v>4367.6400000000003</v>
      </c>
      <c r="F59" s="97" t="s">
        <v>27</v>
      </c>
    </row>
    <row r="60" spans="1:6" s="45" customFormat="1" ht="16.5" customHeight="1">
      <c r="A60" s="93">
        <v>45313</v>
      </c>
      <c r="B60" s="94">
        <v>0.47918981481481482</v>
      </c>
      <c r="C60" s="95">
        <v>9</v>
      </c>
      <c r="D60" s="96">
        <v>42.82</v>
      </c>
      <c r="E60" s="96">
        <v>385.38</v>
      </c>
      <c r="F60" s="97" t="s">
        <v>27</v>
      </c>
    </row>
    <row r="61" spans="1:6" s="45" customFormat="1" ht="16.5" customHeight="1">
      <c r="A61" s="93">
        <v>45313</v>
      </c>
      <c r="B61" s="94">
        <v>0.48068287037037033</v>
      </c>
      <c r="C61" s="95">
        <v>98</v>
      </c>
      <c r="D61" s="96">
        <v>42.8</v>
      </c>
      <c r="E61" s="96">
        <v>4194.3999999999996</v>
      </c>
      <c r="F61" s="97" t="s">
        <v>27</v>
      </c>
    </row>
    <row r="62" spans="1:6" s="45" customFormat="1" ht="16.5" customHeight="1">
      <c r="A62" s="93">
        <v>45313</v>
      </c>
      <c r="B62" s="94">
        <v>0.4824074074074074</v>
      </c>
      <c r="C62" s="95">
        <v>75</v>
      </c>
      <c r="D62" s="96">
        <v>42.78</v>
      </c>
      <c r="E62" s="96">
        <v>3208.5</v>
      </c>
      <c r="F62" s="97" t="s">
        <v>27</v>
      </c>
    </row>
    <row r="63" spans="1:6" s="45" customFormat="1" ht="16.5" customHeight="1">
      <c r="A63" s="93">
        <v>45313</v>
      </c>
      <c r="B63" s="94">
        <v>0.4824074074074074</v>
      </c>
      <c r="C63" s="95">
        <v>160</v>
      </c>
      <c r="D63" s="96">
        <v>42.78</v>
      </c>
      <c r="E63" s="96">
        <v>6844.8</v>
      </c>
      <c r="F63" s="97" t="s">
        <v>27</v>
      </c>
    </row>
    <row r="64" spans="1:6" s="45" customFormat="1" ht="16.5" customHeight="1">
      <c r="A64" s="93">
        <v>45313</v>
      </c>
      <c r="B64" s="94">
        <v>0.4852083333333333</v>
      </c>
      <c r="C64" s="95">
        <v>103</v>
      </c>
      <c r="D64" s="96">
        <v>42.77</v>
      </c>
      <c r="E64" s="96">
        <v>4405.3100000000004</v>
      </c>
      <c r="F64" s="97" t="s">
        <v>27</v>
      </c>
    </row>
    <row r="65" spans="1:6" s="45" customFormat="1" ht="16.5" customHeight="1">
      <c r="A65" s="93">
        <v>45313</v>
      </c>
      <c r="B65" s="94">
        <v>0.48777777777777781</v>
      </c>
      <c r="C65" s="95">
        <v>135</v>
      </c>
      <c r="D65" s="96">
        <v>42.77</v>
      </c>
      <c r="E65" s="96">
        <v>5773.95</v>
      </c>
      <c r="F65" s="97" t="s">
        <v>27</v>
      </c>
    </row>
    <row r="66" spans="1:6" s="45" customFormat="1" ht="16.5" customHeight="1">
      <c r="A66" s="93">
        <v>45313</v>
      </c>
      <c r="B66" s="94">
        <v>0.4934837962962963</v>
      </c>
      <c r="C66" s="95">
        <v>145</v>
      </c>
      <c r="D66" s="96">
        <v>42.8</v>
      </c>
      <c r="E66" s="96">
        <v>6206</v>
      </c>
      <c r="F66" s="97" t="s">
        <v>27</v>
      </c>
    </row>
    <row r="67" spans="1:6" s="45" customFormat="1" ht="16.5" customHeight="1">
      <c r="A67" s="93">
        <v>45313</v>
      </c>
      <c r="B67" s="94">
        <v>0.4934837962962963</v>
      </c>
      <c r="C67" s="95">
        <v>35</v>
      </c>
      <c r="D67" s="96">
        <v>42.8</v>
      </c>
      <c r="E67" s="96">
        <v>1498</v>
      </c>
      <c r="F67" s="97" t="s">
        <v>27</v>
      </c>
    </row>
    <row r="68" spans="1:6" s="45" customFormat="1" ht="16.5" customHeight="1">
      <c r="A68" s="93">
        <v>45313</v>
      </c>
      <c r="B68" s="94">
        <v>0.49896990740740743</v>
      </c>
      <c r="C68" s="95">
        <v>111</v>
      </c>
      <c r="D68" s="96">
        <v>42.82</v>
      </c>
      <c r="E68" s="96">
        <v>4753.0200000000004</v>
      </c>
      <c r="F68" s="97" t="s">
        <v>27</v>
      </c>
    </row>
    <row r="69" spans="1:6" s="45" customFormat="1" ht="16.5" customHeight="1">
      <c r="A69" s="93">
        <v>45313</v>
      </c>
      <c r="B69" s="94">
        <v>0.49938657407407411</v>
      </c>
      <c r="C69" s="95">
        <v>68</v>
      </c>
      <c r="D69" s="96">
        <v>42.8</v>
      </c>
      <c r="E69" s="96">
        <v>2910.4</v>
      </c>
      <c r="F69" s="97" t="s">
        <v>27</v>
      </c>
    </row>
    <row r="70" spans="1:6" s="45" customFormat="1" ht="16.5" customHeight="1">
      <c r="A70" s="93">
        <v>45313</v>
      </c>
      <c r="B70" s="94">
        <v>0.49938657407407411</v>
      </c>
      <c r="C70" s="95">
        <v>80</v>
      </c>
      <c r="D70" s="96">
        <v>42.8</v>
      </c>
      <c r="E70" s="96">
        <v>3424</v>
      </c>
      <c r="F70" s="97" t="s">
        <v>27</v>
      </c>
    </row>
    <row r="71" spans="1:6" s="45" customFormat="1" ht="16.5" customHeight="1">
      <c r="A71" s="93">
        <v>45313</v>
      </c>
      <c r="B71" s="94">
        <v>0.50503472222222223</v>
      </c>
      <c r="C71" s="95">
        <v>122</v>
      </c>
      <c r="D71" s="96">
        <v>42.8</v>
      </c>
      <c r="E71" s="96">
        <v>5221.6000000000004</v>
      </c>
      <c r="F71" s="97" t="s">
        <v>27</v>
      </c>
    </row>
    <row r="72" spans="1:6" ht="16.5" customHeight="1">
      <c r="A72" s="93">
        <v>45313</v>
      </c>
      <c r="B72" s="94">
        <v>0.50673611111111116</v>
      </c>
      <c r="C72" s="95">
        <v>149</v>
      </c>
      <c r="D72" s="96">
        <v>42.79</v>
      </c>
      <c r="E72" s="96">
        <v>6375.71</v>
      </c>
      <c r="F72" s="97" t="s">
        <v>27</v>
      </c>
    </row>
    <row r="73" spans="1:6" ht="16.5" customHeight="1">
      <c r="A73" s="93">
        <v>45313</v>
      </c>
      <c r="B73" s="94">
        <v>0.51083333333333336</v>
      </c>
      <c r="C73" s="95">
        <v>180</v>
      </c>
      <c r="D73" s="96">
        <v>42.82</v>
      </c>
      <c r="E73" s="96">
        <v>7707.6</v>
      </c>
      <c r="F73" s="97" t="s">
        <v>27</v>
      </c>
    </row>
    <row r="74" spans="1:6" ht="16.5" customHeight="1">
      <c r="A74" s="93">
        <v>45313</v>
      </c>
      <c r="B74" s="94">
        <v>0.51337962962962969</v>
      </c>
      <c r="C74" s="95">
        <v>100</v>
      </c>
      <c r="D74" s="96">
        <v>42.82</v>
      </c>
      <c r="E74" s="96">
        <v>4282</v>
      </c>
      <c r="F74" s="97" t="s">
        <v>27</v>
      </c>
    </row>
    <row r="75" spans="1:6" ht="16.5" customHeight="1">
      <c r="A75" s="93">
        <v>45313</v>
      </c>
      <c r="B75" s="94">
        <v>0.51547453703703705</v>
      </c>
      <c r="C75" s="95">
        <v>187</v>
      </c>
      <c r="D75" s="96">
        <v>42.8</v>
      </c>
      <c r="E75" s="96">
        <v>8003.6</v>
      </c>
      <c r="F75" s="97" t="s">
        <v>27</v>
      </c>
    </row>
    <row r="76" spans="1:6" ht="16.5" customHeight="1">
      <c r="A76" s="93">
        <v>45313</v>
      </c>
      <c r="B76" s="94">
        <v>0.51609953703703704</v>
      </c>
      <c r="C76" s="95">
        <v>115</v>
      </c>
      <c r="D76" s="96">
        <v>42.82</v>
      </c>
      <c r="E76" s="96">
        <v>4924.3</v>
      </c>
      <c r="F76" s="97" t="s">
        <v>27</v>
      </c>
    </row>
    <row r="77" spans="1:6" ht="16.5" customHeight="1">
      <c r="A77" s="93">
        <v>45313</v>
      </c>
      <c r="B77" s="94">
        <v>0.51851851851851849</v>
      </c>
      <c r="C77" s="95">
        <v>73</v>
      </c>
      <c r="D77" s="96">
        <v>42.81</v>
      </c>
      <c r="E77" s="96">
        <v>3125.13</v>
      </c>
      <c r="F77" s="97" t="s">
        <v>27</v>
      </c>
    </row>
    <row r="78" spans="1:6" ht="16.5" customHeight="1">
      <c r="A78" s="93">
        <v>45313</v>
      </c>
      <c r="B78" s="94">
        <v>0.52276620370370364</v>
      </c>
      <c r="C78" s="95">
        <v>73</v>
      </c>
      <c r="D78" s="96">
        <v>42.82</v>
      </c>
      <c r="E78" s="96">
        <v>3125.86</v>
      </c>
      <c r="F78" s="97" t="s">
        <v>27</v>
      </c>
    </row>
    <row r="79" spans="1:6" ht="16.5" customHeight="1">
      <c r="A79" s="93">
        <v>45313</v>
      </c>
      <c r="B79" s="94">
        <v>0.52276620370370364</v>
      </c>
      <c r="C79" s="95">
        <v>85</v>
      </c>
      <c r="D79" s="96">
        <v>42.82</v>
      </c>
      <c r="E79" s="96">
        <v>3639.7</v>
      </c>
      <c r="F79" s="97" t="s">
        <v>27</v>
      </c>
    </row>
    <row r="80" spans="1:6" ht="16.5" customHeight="1">
      <c r="A80" s="93">
        <v>45313</v>
      </c>
      <c r="B80" s="94">
        <v>0.52311342592592591</v>
      </c>
      <c r="C80" s="95">
        <v>3</v>
      </c>
      <c r="D80" s="96">
        <v>42.83</v>
      </c>
      <c r="E80" s="96">
        <v>128.49</v>
      </c>
      <c r="F80" s="97" t="s">
        <v>27</v>
      </c>
    </row>
    <row r="81" spans="1:6" ht="16.5" customHeight="1">
      <c r="A81" s="93">
        <v>45313</v>
      </c>
      <c r="B81" s="94">
        <v>0.52312499999999995</v>
      </c>
      <c r="C81" s="95">
        <v>77</v>
      </c>
      <c r="D81" s="96">
        <v>42.83</v>
      </c>
      <c r="E81" s="96">
        <v>3297.91</v>
      </c>
      <c r="F81" s="97" t="s">
        <v>27</v>
      </c>
    </row>
    <row r="82" spans="1:6" ht="16.5" customHeight="1">
      <c r="A82" s="93">
        <v>45313</v>
      </c>
      <c r="B82" s="94">
        <v>0.52312499999999995</v>
      </c>
      <c r="C82" s="95">
        <v>76</v>
      </c>
      <c r="D82" s="96">
        <v>42.83</v>
      </c>
      <c r="E82" s="96">
        <v>3255.08</v>
      </c>
      <c r="F82" s="97" t="s">
        <v>27</v>
      </c>
    </row>
    <row r="83" spans="1:6" ht="16.5" customHeight="1">
      <c r="A83" s="93">
        <v>45313</v>
      </c>
      <c r="B83" s="94">
        <v>0.52859953703703699</v>
      </c>
      <c r="C83" s="95">
        <v>150</v>
      </c>
      <c r="D83" s="96">
        <v>42.81</v>
      </c>
      <c r="E83" s="96">
        <v>6421.5</v>
      </c>
      <c r="F83" s="97" t="s">
        <v>27</v>
      </c>
    </row>
    <row r="84" spans="1:6" ht="16.5" customHeight="1">
      <c r="A84" s="93">
        <v>45313</v>
      </c>
      <c r="B84" s="94">
        <v>0.52859953703703699</v>
      </c>
      <c r="C84" s="95">
        <v>7</v>
      </c>
      <c r="D84" s="96">
        <v>42.81</v>
      </c>
      <c r="E84" s="96">
        <v>299.67</v>
      </c>
      <c r="F84" s="97" t="s">
        <v>27</v>
      </c>
    </row>
    <row r="85" spans="1:6" ht="16.5" customHeight="1">
      <c r="A85" s="93">
        <v>45313</v>
      </c>
      <c r="B85" s="94">
        <v>0.53284722222222225</v>
      </c>
      <c r="C85" s="95">
        <v>142</v>
      </c>
      <c r="D85" s="96">
        <v>42.79</v>
      </c>
      <c r="E85" s="96">
        <v>6076.18</v>
      </c>
      <c r="F85" s="97" t="s">
        <v>27</v>
      </c>
    </row>
    <row r="86" spans="1:6" ht="16.5" customHeight="1">
      <c r="A86" s="93">
        <v>45313</v>
      </c>
      <c r="B86" s="94">
        <v>0.53284722222222225</v>
      </c>
      <c r="C86" s="95">
        <v>93</v>
      </c>
      <c r="D86" s="96">
        <v>42.79</v>
      </c>
      <c r="E86" s="96">
        <v>3979.47</v>
      </c>
      <c r="F86" s="97" t="s">
        <v>27</v>
      </c>
    </row>
    <row r="87" spans="1:6" ht="16.5" customHeight="1">
      <c r="A87" s="93">
        <v>45313</v>
      </c>
      <c r="B87" s="94">
        <v>0.53383101851851855</v>
      </c>
      <c r="C87" s="95">
        <v>286</v>
      </c>
      <c r="D87" s="96">
        <v>42.77</v>
      </c>
      <c r="E87" s="96">
        <v>12232.22</v>
      </c>
      <c r="F87" s="97" t="s">
        <v>27</v>
      </c>
    </row>
    <row r="88" spans="1:6" ht="16.5" customHeight="1">
      <c r="A88" s="93">
        <v>45313</v>
      </c>
      <c r="B88" s="94">
        <v>0.53438657407407408</v>
      </c>
      <c r="C88" s="95">
        <v>179</v>
      </c>
      <c r="D88" s="96">
        <v>42.75</v>
      </c>
      <c r="E88" s="96">
        <v>7652.25</v>
      </c>
      <c r="F88" s="97" t="s">
        <v>27</v>
      </c>
    </row>
    <row r="89" spans="1:6" ht="16.5" customHeight="1">
      <c r="A89" s="93">
        <v>45313</v>
      </c>
      <c r="B89" s="94">
        <v>0.53613425925925928</v>
      </c>
      <c r="C89" s="95">
        <v>90</v>
      </c>
      <c r="D89" s="96">
        <v>42.74</v>
      </c>
      <c r="E89" s="96">
        <v>3846.6</v>
      </c>
      <c r="F89" s="97" t="s">
        <v>27</v>
      </c>
    </row>
    <row r="90" spans="1:6" ht="16.5" customHeight="1">
      <c r="A90" s="93">
        <v>45313</v>
      </c>
      <c r="B90" s="94">
        <v>0.53613425925925928</v>
      </c>
      <c r="C90" s="95">
        <v>10</v>
      </c>
      <c r="D90" s="96">
        <v>42.74</v>
      </c>
      <c r="E90" s="96">
        <v>427.4</v>
      </c>
      <c r="F90" s="97" t="s">
        <v>27</v>
      </c>
    </row>
    <row r="91" spans="1:6" ht="16.5" customHeight="1">
      <c r="A91" s="93">
        <v>45313</v>
      </c>
      <c r="B91" s="94">
        <v>0.53744212962962956</v>
      </c>
      <c r="C91" s="95">
        <v>121</v>
      </c>
      <c r="D91" s="96">
        <v>42.73</v>
      </c>
      <c r="E91" s="96">
        <v>5170.33</v>
      </c>
      <c r="F91" s="97" t="s">
        <v>27</v>
      </c>
    </row>
    <row r="92" spans="1:6" ht="16.5" customHeight="1">
      <c r="A92" s="93">
        <v>45313</v>
      </c>
      <c r="B92" s="94">
        <v>0.54173611111111108</v>
      </c>
      <c r="C92" s="95">
        <v>148</v>
      </c>
      <c r="D92" s="96">
        <v>42.73</v>
      </c>
      <c r="E92" s="96">
        <v>6324.04</v>
      </c>
      <c r="F92" s="97" t="s">
        <v>27</v>
      </c>
    </row>
    <row r="93" spans="1:6" ht="16.5" customHeight="1">
      <c r="A93" s="93">
        <v>45313</v>
      </c>
      <c r="B93" s="94">
        <v>0.54615740740740748</v>
      </c>
      <c r="C93" s="95">
        <v>193</v>
      </c>
      <c r="D93" s="96">
        <v>42.71</v>
      </c>
      <c r="E93" s="96">
        <v>8243.0300000000007</v>
      </c>
      <c r="F93" s="97" t="s">
        <v>27</v>
      </c>
    </row>
    <row r="94" spans="1:6" ht="16.5" customHeight="1">
      <c r="A94" s="93">
        <v>45313</v>
      </c>
      <c r="B94" s="94">
        <v>0.54615740740740748</v>
      </c>
      <c r="C94" s="95">
        <v>63</v>
      </c>
      <c r="D94" s="96">
        <v>42.71</v>
      </c>
      <c r="E94" s="96">
        <v>2690.73</v>
      </c>
      <c r="F94" s="97" t="s">
        <v>27</v>
      </c>
    </row>
    <row r="95" spans="1:6" ht="16.5" customHeight="1">
      <c r="A95" s="93">
        <v>45313</v>
      </c>
      <c r="B95" s="94">
        <v>0.5490046296296297</v>
      </c>
      <c r="C95" s="95">
        <v>120</v>
      </c>
      <c r="D95" s="96">
        <v>42.7</v>
      </c>
      <c r="E95" s="96">
        <v>5124</v>
      </c>
      <c r="F95" s="97" t="s">
        <v>27</v>
      </c>
    </row>
    <row r="96" spans="1:6" ht="16.5" customHeight="1">
      <c r="A96" s="93">
        <v>45313</v>
      </c>
      <c r="B96" s="94">
        <v>0.55270833333333336</v>
      </c>
      <c r="C96" s="95">
        <v>296</v>
      </c>
      <c r="D96" s="96">
        <v>42.72</v>
      </c>
      <c r="E96" s="96">
        <v>12645.12</v>
      </c>
      <c r="F96" s="97" t="s">
        <v>27</v>
      </c>
    </row>
    <row r="97" spans="1:6" ht="16.5" customHeight="1">
      <c r="A97" s="93">
        <v>45313</v>
      </c>
      <c r="B97" s="94">
        <v>0.55381944444444442</v>
      </c>
      <c r="C97" s="95">
        <v>149</v>
      </c>
      <c r="D97" s="96">
        <v>42.71</v>
      </c>
      <c r="E97" s="96">
        <v>6363.79</v>
      </c>
      <c r="F97" s="97" t="s">
        <v>27</v>
      </c>
    </row>
    <row r="98" spans="1:6" ht="16.5" customHeight="1">
      <c r="A98" s="93">
        <v>45313</v>
      </c>
      <c r="B98" s="94">
        <v>0.55700231481481477</v>
      </c>
      <c r="C98" s="95">
        <v>141</v>
      </c>
      <c r="D98" s="96">
        <v>42.67</v>
      </c>
      <c r="E98" s="96">
        <v>6016.47</v>
      </c>
      <c r="F98" s="97" t="s">
        <v>27</v>
      </c>
    </row>
    <row r="99" spans="1:6" ht="16.5" customHeight="1">
      <c r="A99" s="93">
        <v>45313</v>
      </c>
      <c r="B99" s="94">
        <v>0.55947916666666664</v>
      </c>
      <c r="C99" s="95">
        <v>129</v>
      </c>
      <c r="D99" s="96">
        <v>42.68</v>
      </c>
      <c r="E99" s="96">
        <v>5505.72</v>
      </c>
      <c r="F99" s="97" t="s">
        <v>27</v>
      </c>
    </row>
    <row r="100" spans="1:6" ht="16.5" customHeight="1">
      <c r="A100" s="93">
        <v>45313</v>
      </c>
      <c r="B100" s="94">
        <v>0.56019675925925927</v>
      </c>
      <c r="C100" s="95">
        <v>41</v>
      </c>
      <c r="D100" s="96">
        <v>42.68</v>
      </c>
      <c r="E100" s="96">
        <v>1749.88</v>
      </c>
      <c r="F100" s="97" t="s">
        <v>27</v>
      </c>
    </row>
    <row r="101" spans="1:6" ht="16.5" customHeight="1">
      <c r="A101" s="93">
        <v>45313</v>
      </c>
      <c r="B101" s="94">
        <v>0.56019675925925927</v>
      </c>
      <c r="C101" s="95">
        <v>129</v>
      </c>
      <c r="D101" s="96">
        <v>42.68</v>
      </c>
      <c r="E101" s="96">
        <v>5505.72</v>
      </c>
      <c r="F101" s="97" t="s">
        <v>27</v>
      </c>
    </row>
    <row r="102" spans="1:6" ht="16.5" customHeight="1">
      <c r="A102" s="93">
        <v>45313</v>
      </c>
      <c r="B102" s="94">
        <v>0.56024305555555554</v>
      </c>
      <c r="C102" s="95">
        <v>124</v>
      </c>
      <c r="D102" s="96">
        <v>42.67</v>
      </c>
      <c r="E102" s="96">
        <v>5291.08</v>
      </c>
      <c r="F102" s="97" t="s">
        <v>27</v>
      </c>
    </row>
    <row r="103" spans="1:6" ht="16.5" customHeight="1">
      <c r="A103" s="93">
        <v>45313</v>
      </c>
      <c r="B103" s="94">
        <v>0.56024305555555554</v>
      </c>
      <c r="C103" s="95">
        <v>15</v>
      </c>
      <c r="D103" s="96">
        <v>42.67</v>
      </c>
      <c r="E103" s="96">
        <v>640.04999999999995</v>
      </c>
      <c r="F103" s="97" t="s">
        <v>27</v>
      </c>
    </row>
    <row r="104" spans="1:6" ht="16.5" customHeight="1">
      <c r="A104" s="93">
        <v>45313</v>
      </c>
      <c r="B104" s="94">
        <v>0.56042824074074071</v>
      </c>
      <c r="C104" s="95">
        <v>223</v>
      </c>
      <c r="D104" s="96">
        <v>42.67</v>
      </c>
      <c r="E104" s="96">
        <v>9515.41</v>
      </c>
      <c r="F104" s="97" t="s">
        <v>27</v>
      </c>
    </row>
    <row r="105" spans="1:6" ht="16.5" customHeight="1">
      <c r="A105" s="93">
        <v>45313</v>
      </c>
      <c r="B105" s="94">
        <v>0.56111111111111112</v>
      </c>
      <c r="C105" s="95">
        <v>121</v>
      </c>
      <c r="D105" s="96">
        <v>42.65</v>
      </c>
      <c r="E105" s="96">
        <v>5160.6499999999996</v>
      </c>
      <c r="F105" s="97" t="s">
        <v>27</v>
      </c>
    </row>
    <row r="106" spans="1:6" ht="16.5" customHeight="1">
      <c r="A106" s="93">
        <v>45313</v>
      </c>
      <c r="B106" s="94">
        <v>0.56182870370370364</v>
      </c>
      <c r="C106" s="95">
        <v>7</v>
      </c>
      <c r="D106" s="96">
        <v>42.63</v>
      </c>
      <c r="E106" s="96">
        <v>298.41000000000003</v>
      </c>
      <c r="F106" s="97" t="s">
        <v>27</v>
      </c>
    </row>
    <row r="107" spans="1:6" ht="16.5" customHeight="1">
      <c r="A107" s="93">
        <v>45313</v>
      </c>
      <c r="B107" s="94">
        <v>0.56182870370370364</v>
      </c>
      <c r="C107" s="95">
        <v>129</v>
      </c>
      <c r="D107" s="96">
        <v>42.63</v>
      </c>
      <c r="E107" s="96">
        <v>5499.27</v>
      </c>
      <c r="F107" s="97" t="s">
        <v>27</v>
      </c>
    </row>
    <row r="108" spans="1:6" ht="16.5" customHeight="1">
      <c r="A108" s="93">
        <v>45313</v>
      </c>
      <c r="B108" s="94">
        <v>0.56182870370370364</v>
      </c>
      <c r="C108" s="95">
        <v>150</v>
      </c>
      <c r="D108" s="96">
        <v>42.63</v>
      </c>
      <c r="E108" s="96">
        <v>6394.5</v>
      </c>
      <c r="F108" s="97" t="s">
        <v>27</v>
      </c>
    </row>
    <row r="109" spans="1:6" ht="16.5" customHeight="1">
      <c r="A109" s="93">
        <v>45313</v>
      </c>
      <c r="B109" s="94">
        <v>0.56402777777777779</v>
      </c>
      <c r="C109" s="95">
        <v>201</v>
      </c>
      <c r="D109" s="96">
        <v>42.66</v>
      </c>
      <c r="E109" s="96">
        <v>8574.66</v>
      </c>
      <c r="F109" s="97" t="s">
        <v>27</v>
      </c>
    </row>
    <row r="110" spans="1:6" ht="16.5" customHeight="1">
      <c r="A110" s="93">
        <v>45313</v>
      </c>
      <c r="B110" s="94">
        <v>0.56402777777777779</v>
      </c>
      <c r="C110" s="95">
        <v>125</v>
      </c>
      <c r="D110" s="96">
        <v>42.66</v>
      </c>
      <c r="E110" s="96">
        <v>5332.5</v>
      </c>
      <c r="F110" s="97" t="s">
        <v>27</v>
      </c>
    </row>
    <row r="111" spans="1:6" ht="16.5" customHeight="1">
      <c r="A111" s="93">
        <v>45313</v>
      </c>
      <c r="B111" s="94">
        <v>0.56737268518518513</v>
      </c>
      <c r="C111" s="95">
        <v>199</v>
      </c>
      <c r="D111" s="96">
        <v>42.65</v>
      </c>
      <c r="E111" s="96">
        <v>8487.35</v>
      </c>
      <c r="F111" s="97" t="s">
        <v>27</v>
      </c>
    </row>
    <row r="112" spans="1:6" ht="16.5" customHeight="1">
      <c r="A112" s="93">
        <v>45313</v>
      </c>
      <c r="B112" s="94">
        <v>0.57004629629629633</v>
      </c>
      <c r="C112" s="95">
        <v>97</v>
      </c>
      <c r="D112" s="96">
        <v>42.65</v>
      </c>
      <c r="E112" s="96">
        <v>4137.05</v>
      </c>
      <c r="F112" s="97" t="s">
        <v>27</v>
      </c>
    </row>
    <row r="113" spans="1:6" ht="16.5" customHeight="1">
      <c r="A113" s="93">
        <v>45313</v>
      </c>
      <c r="B113" s="94">
        <v>0.57004629629629633</v>
      </c>
      <c r="C113" s="95">
        <v>63</v>
      </c>
      <c r="D113" s="96">
        <v>42.65</v>
      </c>
      <c r="E113" s="96">
        <v>2686.95</v>
      </c>
      <c r="F113" s="97" t="s">
        <v>27</v>
      </c>
    </row>
    <row r="114" spans="1:6" ht="16.5" customHeight="1">
      <c r="A114" s="93">
        <v>45313</v>
      </c>
      <c r="B114" s="94">
        <v>0.57229166666666664</v>
      </c>
      <c r="C114" s="95">
        <v>221</v>
      </c>
      <c r="D114" s="96">
        <v>42.63</v>
      </c>
      <c r="E114" s="96">
        <v>9421.23</v>
      </c>
      <c r="F114" s="97" t="s">
        <v>27</v>
      </c>
    </row>
    <row r="115" spans="1:6" ht="12.75" customHeight="1">
      <c r="A115" s="93">
        <v>45313</v>
      </c>
      <c r="B115" s="94">
        <v>0.57805555555555554</v>
      </c>
      <c r="C115" s="95">
        <v>179</v>
      </c>
      <c r="D115" s="96">
        <v>42.65</v>
      </c>
      <c r="E115" s="96">
        <v>7634.35</v>
      </c>
      <c r="F115" s="97" t="s">
        <v>27</v>
      </c>
    </row>
    <row r="116" spans="1:6" ht="12.75" customHeight="1">
      <c r="A116" s="93">
        <v>45313</v>
      </c>
      <c r="B116" s="94">
        <v>0.57805555555555554</v>
      </c>
      <c r="C116" s="95">
        <v>54</v>
      </c>
      <c r="D116" s="96">
        <v>42.65</v>
      </c>
      <c r="E116" s="96">
        <v>2303.1</v>
      </c>
      <c r="F116" s="97" t="s">
        <v>27</v>
      </c>
    </row>
    <row r="117" spans="1:6" ht="12.75" customHeight="1">
      <c r="A117" s="93">
        <v>45313</v>
      </c>
      <c r="B117" s="94">
        <v>0.57909722222222226</v>
      </c>
      <c r="C117" s="95">
        <v>12</v>
      </c>
      <c r="D117" s="96">
        <v>42.65</v>
      </c>
      <c r="E117" s="96">
        <v>511.8</v>
      </c>
      <c r="F117" s="97" t="s">
        <v>27</v>
      </c>
    </row>
    <row r="118" spans="1:6" ht="12.75" customHeight="1">
      <c r="A118" s="93">
        <v>45313</v>
      </c>
      <c r="B118" s="94">
        <v>0.57909722222222226</v>
      </c>
      <c r="C118" s="95">
        <v>105</v>
      </c>
      <c r="D118" s="96">
        <v>42.65</v>
      </c>
      <c r="E118" s="96">
        <v>4478.25</v>
      </c>
      <c r="F118" s="97" t="s">
        <v>27</v>
      </c>
    </row>
    <row r="119" spans="1:6" ht="12.75" customHeight="1">
      <c r="A119" s="93">
        <v>45313</v>
      </c>
      <c r="B119" s="94">
        <v>0.58089120370370373</v>
      </c>
      <c r="C119" s="95">
        <v>109</v>
      </c>
      <c r="D119" s="96">
        <v>42.65</v>
      </c>
      <c r="E119" s="96">
        <v>4648.8500000000004</v>
      </c>
      <c r="F119" s="97" t="s">
        <v>27</v>
      </c>
    </row>
    <row r="120" spans="1:6" ht="12.75" customHeight="1">
      <c r="A120" s="93">
        <v>45313</v>
      </c>
      <c r="B120" s="94">
        <v>0.58484953703703701</v>
      </c>
      <c r="C120" s="95">
        <v>112</v>
      </c>
      <c r="D120" s="96">
        <v>42.66</v>
      </c>
      <c r="E120" s="96">
        <v>4777.92</v>
      </c>
      <c r="F120" s="97" t="s">
        <v>27</v>
      </c>
    </row>
    <row r="121" spans="1:6" ht="12.75" customHeight="1">
      <c r="A121" s="93">
        <v>45313</v>
      </c>
      <c r="B121" s="94">
        <v>0.5894328703703704</v>
      </c>
      <c r="C121" s="95">
        <v>96</v>
      </c>
      <c r="D121" s="96">
        <v>42.73</v>
      </c>
      <c r="E121" s="96">
        <v>4102.08</v>
      </c>
      <c r="F121" s="97" t="s">
        <v>27</v>
      </c>
    </row>
    <row r="122" spans="1:6" ht="12.75" customHeight="1">
      <c r="A122" s="93">
        <v>45313</v>
      </c>
      <c r="B122" s="94">
        <v>0.58994212962962966</v>
      </c>
      <c r="C122" s="95">
        <v>150</v>
      </c>
      <c r="D122" s="96">
        <v>42.73</v>
      </c>
      <c r="E122" s="96">
        <v>6409.5</v>
      </c>
      <c r="F122" s="97" t="s">
        <v>27</v>
      </c>
    </row>
    <row r="123" spans="1:6" ht="12.75" customHeight="1">
      <c r="A123" s="93">
        <v>45313</v>
      </c>
      <c r="B123" s="94">
        <v>0.58994212962962966</v>
      </c>
      <c r="C123" s="95">
        <v>66</v>
      </c>
      <c r="D123" s="96">
        <v>42.73</v>
      </c>
      <c r="E123" s="96">
        <v>2820.18</v>
      </c>
      <c r="F123" s="97" t="s">
        <v>27</v>
      </c>
    </row>
    <row r="124" spans="1:6" ht="12.75" customHeight="1">
      <c r="A124" s="93">
        <v>45313</v>
      </c>
      <c r="B124" s="94">
        <v>0.59214120370370371</v>
      </c>
      <c r="C124" s="95">
        <v>166</v>
      </c>
      <c r="D124" s="96">
        <v>42.7</v>
      </c>
      <c r="E124" s="96">
        <v>7088.2</v>
      </c>
      <c r="F124" s="97" t="s">
        <v>27</v>
      </c>
    </row>
    <row r="125" spans="1:6" ht="12.75" customHeight="1">
      <c r="A125" s="93">
        <v>45313</v>
      </c>
      <c r="B125" s="94">
        <v>0.59504629629629624</v>
      </c>
      <c r="C125" s="95">
        <v>124</v>
      </c>
      <c r="D125" s="96">
        <v>42.7</v>
      </c>
      <c r="E125" s="96">
        <v>5294.8</v>
      </c>
      <c r="F125" s="97" t="s">
        <v>27</v>
      </c>
    </row>
    <row r="126" spans="1:6" ht="12.75" customHeight="1">
      <c r="A126" s="93">
        <v>45313</v>
      </c>
      <c r="B126" s="94">
        <v>0.59974537037037035</v>
      </c>
      <c r="C126" s="95">
        <v>84</v>
      </c>
      <c r="D126" s="96">
        <v>42.72</v>
      </c>
      <c r="E126" s="96">
        <v>3588.48</v>
      </c>
      <c r="F126" s="97" t="s">
        <v>27</v>
      </c>
    </row>
    <row r="127" spans="1:6" ht="12.75" customHeight="1">
      <c r="A127" s="93">
        <v>45313</v>
      </c>
      <c r="B127" s="94">
        <v>0.59974537037037035</v>
      </c>
      <c r="C127" s="95">
        <v>31</v>
      </c>
      <c r="D127" s="96">
        <v>42.72</v>
      </c>
      <c r="E127" s="96">
        <v>1324.32</v>
      </c>
      <c r="F127" s="97" t="s">
        <v>27</v>
      </c>
    </row>
    <row r="128" spans="1:6" ht="12.75" customHeight="1">
      <c r="A128" s="93">
        <v>45313</v>
      </c>
      <c r="B128" s="94">
        <v>0.60116898148148146</v>
      </c>
      <c r="C128" s="95">
        <v>130</v>
      </c>
      <c r="D128" s="96">
        <v>42.72</v>
      </c>
      <c r="E128" s="96">
        <v>5553.6</v>
      </c>
      <c r="F128" s="97" t="s">
        <v>27</v>
      </c>
    </row>
    <row r="129" spans="1:6" ht="12.75" customHeight="1">
      <c r="A129" s="93">
        <v>45313</v>
      </c>
      <c r="B129" s="94">
        <v>0.60591435185185183</v>
      </c>
      <c r="C129" s="95">
        <v>166</v>
      </c>
      <c r="D129" s="96">
        <v>42.7</v>
      </c>
      <c r="E129" s="96">
        <v>7088.2</v>
      </c>
      <c r="F129" s="97" t="s">
        <v>27</v>
      </c>
    </row>
    <row r="130" spans="1:6" ht="12.75" customHeight="1">
      <c r="A130" s="93">
        <v>45313</v>
      </c>
      <c r="B130" s="94">
        <v>0.60605324074074074</v>
      </c>
      <c r="C130" s="95">
        <v>108</v>
      </c>
      <c r="D130" s="96">
        <v>42.69</v>
      </c>
      <c r="E130" s="96">
        <v>4610.5200000000004</v>
      </c>
      <c r="F130" s="97" t="s">
        <v>27</v>
      </c>
    </row>
    <row r="131" spans="1:6" ht="12.75" customHeight="1">
      <c r="A131" s="93">
        <v>45313</v>
      </c>
      <c r="B131" s="94">
        <v>0.60674768518518518</v>
      </c>
      <c r="C131" s="95">
        <v>97</v>
      </c>
      <c r="D131" s="96">
        <v>42.68</v>
      </c>
      <c r="E131" s="96">
        <v>4139.96</v>
      </c>
      <c r="F131" s="97" t="s">
        <v>27</v>
      </c>
    </row>
    <row r="132" spans="1:6" ht="12.75" customHeight="1">
      <c r="A132" s="93">
        <v>45313</v>
      </c>
      <c r="B132" s="94">
        <v>0.60884259259259255</v>
      </c>
      <c r="C132" s="95">
        <v>98</v>
      </c>
      <c r="D132" s="96">
        <v>42.63</v>
      </c>
      <c r="E132" s="96">
        <v>4177.74</v>
      </c>
      <c r="F132" s="97" t="s">
        <v>27</v>
      </c>
    </row>
    <row r="133" spans="1:6" ht="12.75" customHeight="1">
      <c r="A133" s="93">
        <v>45313</v>
      </c>
      <c r="B133" s="94">
        <v>0.61047453703703702</v>
      </c>
      <c r="C133" s="95">
        <v>112</v>
      </c>
      <c r="D133" s="96">
        <v>42.64</v>
      </c>
      <c r="E133" s="96">
        <v>4775.68</v>
      </c>
      <c r="F133" s="97" t="s">
        <v>27</v>
      </c>
    </row>
    <row r="134" spans="1:6" ht="12.75" customHeight="1">
      <c r="A134" s="93">
        <v>45313</v>
      </c>
      <c r="B134" s="94">
        <v>0.61562499999999998</v>
      </c>
      <c r="C134" s="95">
        <v>330</v>
      </c>
      <c r="D134" s="96">
        <v>42.65</v>
      </c>
      <c r="E134" s="96">
        <v>14074.5</v>
      </c>
      <c r="F134" s="97" t="s">
        <v>27</v>
      </c>
    </row>
    <row r="135" spans="1:6" ht="12.75" customHeight="1">
      <c r="A135" s="93">
        <v>45313</v>
      </c>
      <c r="B135" s="94">
        <v>0.61686342592592591</v>
      </c>
      <c r="C135" s="95">
        <v>125</v>
      </c>
      <c r="D135" s="96">
        <v>42.65</v>
      </c>
      <c r="E135" s="96">
        <v>5331.25</v>
      </c>
      <c r="F135" s="97" t="s">
        <v>27</v>
      </c>
    </row>
    <row r="136" spans="1:6" ht="12.75" customHeight="1">
      <c r="A136" s="93">
        <v>45313</v>
      </c>
      <c r="B136" s="94">
        <v>0.6205208333333333</v>
      </c>
      <c r="C136" s="95">
        <v>15</v>
      </c>
      <c r="D136" s="96">
        <v>42.66</v>
      </c>
      <c r="E136" s="96">
        <v>639.9</v>
      </c>
      <c r="F136" s="97" t="s">
        <v>27</v>
      </c>
    </row>
    <row r="137" spans="1:6" ht="12.75" customHeight="1">
      <c r="A137" s="93">
        <v>45313</v>
      </c>
      <c r="B137" s="94">
        <v>0.6205208333333333</v>
      </c>
      <c r="C137" s="95">
        <v>105</v>
      </c>
      <c r="D137" s="96">
        <v>42.66</v>
      </c>
      <c r="E137" s="96">
        <v>4479.3</v>
      </c>
      <c r="F137" s="97" t="s">
        <v>27</v>
      </c>
    </row>
    <row r="138" spans="1:6" ht="12.75" customHeight="1">
      <c r="A138" s="93">
        <v>45313</v>
      </c>
      <c r="B138" s="94">
        <v>0.62356481481481485</v>
      </c>
      <c r="C138" s="95">
        <v>123</v>
      </c>
      <c r="D138" s="96">
        <v>42.66</v>
      </c>
      <c r="E138" s="96">
        <v>5247.18</v>
      </c>
      <c r="F138" s="97" t="s">
        <v>27</v>
      </c>
    </row>
    <row r="139" spans="1:6" ht="12.75" customHeight="1">
      <c r="A139" s="93">
        <v>45313</v>
      </c>
      <c r="B139" s="94">
        <v>0.62812499999999993</v>
      </c>
      <c r="C139" s="95">
        <v>112</v>
      </c>
      <c r="D139" s="96">
        <v>42.65</v>
      </c>
      <c r="E139" s="96">
        <v>4776.8</v>
      </c>
      <c r="F139" s="97" t="s">
        <v>27</v>
      </c>
    </row>
    <row r="140" spans="1:6" ht="12.75" customHeight="1">
      <c r="A140" s="93">
        <v>45313</v>
      </c>
      <c r="B140" s="94">
        <v>0.62824074074074077</v>
      </c>
      <c r="C140" s="95">
        <v>105</v>
      </c>
      <c r="D140" s="96">
        <v>42.64</v>
      </c>
      <c r="E140" s="96">
        <v>4477.2</v>
      </c>
      <c r="F140" s="97" t="s">
        <v>27</v>
      </c>
    </row>
    <row r="141" spans="1:6" ht="12.75" customHeight="1">
      <c r="A141" s="93">
        <v>45313</v>
      </c>
      <c r="B141" s="94">
        <v>0.62824074074074077</v>
      </c>
      <c r="C141" s="95">
        <v>25</v>
      </c>
      <c r="D141" s="96">
        <v>42.62</v>
      </c>
      <c r="E141" s="96">
        <v>1065.5</v>
      </c>
      <c r="F141" s="97" t="s">
        <v>27</v>
      </c>
    </row>
    <row r="142" spans="1:6" ht="12.75" customHeight="1">
      <c r="A142" s="93">
        <v>45313</v>
      </c>
      <c r="B142" s="94">
        <v>0.62868055555555558</v>
      </c>
      <c r="C142" s="95">
        <v>284</v>
      </c>
      <c r="D142" s="96">
        <v>42.6</v>
      </c>
      <c r="E142" s="96">
        <v>12098.4</v>
      </c>
      <c r="F142" s="97" t="s">
        <v>27</v>
      </c>
    </row>
    <row r="143" spans="1:6" ht="12.75" customHeight="1">
      <c r="A143" s="93">
        <v>45313</v>
      </c>
      <c r="B143" s="94">
        <v>0.63276620370370373</v>
      </c>
      <c r="C143" s="95">
        <v>251</v>
      </c>
      <c r="D143" s="96">
        <v>42.61</v>
      </c>
      <c r="E143" s="96">
        <v>10695.11</v>
      </c>
      <c r="F143" s="97" t="s">
        <v>27</v>
      </c>
    </row>
    <row r="144" spans="1:6" ht="12.75" customHeight="1">
      <c r="A144" s="93">
        <v>45313</v>
      </c>
      <c r="B144" s="94">
        <v>0.63732638888888882</v>
      </c>
      <c r="C144" s="95">
        <v>166</v>
      </c>
      <c r="D144" s="96">
        <v>42.65</v>
      </c>
      <c r="E144" s="96">
        <v>7079.9</v>
      </c>
      <c r="F144" s="97" t="s">
        <v>27</v>
      </c>
    </row>
    <row r="145" spans="1:6" ht="12.75" customHeight="1">
      <c r="A145" s="93">
        <v>45313</v>
      </c>
      <c r="B145" s="94">
        <v>0.63736111111111116</v>
      </c>
      <c r="C145" s="95">
        <v>146</v>
      </c>
      <c r="D145" s="96">
        <v>42.65</v>
      </c>
      <c r="E145" s="96">
        <v>6226.9</v>
      </c>
      <c r="F145" s="97" t="s">
        <v>27</v>
      </c>
    </row>
    <row r="146" spans="1:6" ht="12.75" customHeight="1">
      <c r="A146" s="93">
        <v>45313</v>
      </c>
      <c r="B146" s="94">
        <v>0.63847222222222222</v>
      </c>
      <c r="C146" s="95">
        <v>144</v>
      </c>
      <c r="D146" s="96">
        <v>42.65</v>
      </c>
      <c r="E146" s="96">
        <v>6141.6</v>
      </c>
      <c r="F146" s="97" t="s">
        <v>27</v>
      </c>
    </row>
    <row r="147" spans="1:6" ht="12.75" customHeight="1">
      <c r="A147" s="93">
        <v>45313</v>
      </c>
      <c r="B147" s="94">
        <v>0.64134259259259263</v>
      </c>
      <c r="C147" s="95">
        <v>29</v>
      </c>
      <c r="D147" s="96">
        <v>42.67</v>
      </c>
      <c r="E147" s="96">
        <v>1237.43</v>
      </c>
      <c r="F147" s="97" t="s">
        <v>27</v>
      </c>
    </row>
    <row r="148" spans="1:6" ht="12.75" customHeight="1">
      <c r="A148" s="93">
        <v>45313</v>
      </c>
      <c r="B148" s="94">
        <v>0.64134259259259263</v>
      </c>
      <c r="C148" s="95">
        <v>120</v>
      </c>
      <c r="D148" s="96">
        <v>42.67</v>
      </c>
      <c r="E148" s="96">
        <v>5120.3999999999996</v>
      </c>
      <c r="F148" s="97" t="s">
        <v>27</v>
      </c>
    </row>
    <row r="149" spans="1:6" ht="12.75" customHeight="1">
      <c r="A149" s="93">
        <v>45313</v>
      </c>
      <c r="B149" s="94">
        <v>0.64594907407407409</v>
      </c>
      <c r="C149" s="95">
        <v>2</v>
      </c>
      <c r="D149" s="96">
        <v>42.72</v>
      </c>
      <c r="E149" s="96">
        <v>85.44</v>
      </c>
      <c r="F149" s="97" t="s">
        <v>27</v>
      </c>
    </row>
    <row r="150" spans="1:6" ht="12.75" customHeight="1">
      <c r="A150" s="93">
        <v>45313</v>
      </c>
      <c r="B150" s="94">
        <v>0.64621527777777776</v>
      </c>
      <c r="C150" s="95">
        <v>220</v>
      </c>
      <c r="D150" s="96">
        <v>42.72</v>
      </c>
      <c r="E150" s="96">
        <v>9398.4</v>
      </c>
      <c r="F150" s="97" t="s">
        <v>27</v>
      </c>
    </row>
    <row r="151" spans="1:6" ht="12.75" customHeight="1">
      <c r="A151" s="93">
        <v>45313</v>
      </c>
      <c r="B151" s="94">
        <v>0.64621527777777776</v>
      </c>
      <c r="C151" s="95">
        <v>77</v>
      </c>
      <c r="D151" s="96">
        <v>42.71</v>
      </c>
      <c r="E151" s="96">
        <v>3288.67</v>
      </c>
      <c r="F151" s="97" t="s">
        <v>27</v>
      </c>
    </row>
    <row r="152" spans="1:6" ht="12.75" customHeight="1">
      <c r="A152" s="93">
        <v>45313</v>
      </c>
      <c r="B152" s="94">
        <v>0.64621527777777776</v>
      </c>
      <c r="C152" s="95">
        <v>90</v>
      </c>
      <c r="D152" s="96">
        <v>42.71</v>
      </c>
      <c r="E152" s="96">
        <v>3843.9</v>
      </c>
      <c r="F152" s="97" t="s">
        <v>27</v>
      </c>
    </row>
    <row r="153" spans="1:6" ht="12.75" customHeight="1">
      <c r="A153" s="93">
        <v>45313</v>
      </c>
      <c r="B153" s="94">
        <v>0.64731481481481479</v>
      </c>
      <c r="C153" s="95">
        <v>95</v>
      </c>
      <c r="D153" s="96">
        <v>42.71</v>
      </c>
      <c r="E153" s="96">
        <v>4057.45</v>
      </c>
      <c r="F153" s="97" t="s">
        <v>27</v>
      </c>
    </row>
    <row r="154" spans="1:6" ht="12.75" customHeight="1">
      <c r="A154" s="93">
        <v>45313</v>
      </c>
      <c r="B154" s="94">
        <v>0.64795138888888892</v>
      </c>
      <c r="C154" s="95">
        <v>109</v>
      </c>
      <c r="D154" s="96">
        <v>42.73</v>
      </c>
      <c r="E154" s="96">
        <v>4657.57</v>
      </c>
      <c r="F154" s="97" t="s">
        <v>27</v>
      </c>
    </row>
    <row r="155" spans="1:6" ht="12.75" customHeight="1">
      <c r="A155" s="93">
        <v>45313</v>
      </c>
      <c r="B155" s="94">
        <v>0.64896990740740745</v>
      </c>
      <c r="C155" s="95">
        <v>44</v>
      </c>
      <c r="D155" s="96">
        <v>42.73</v>
      </c>
      <c r="E155" s="96">
        <v>1880.12</v>
      </c>
      <c r="F155" s="97" t="s">
        <v>27</v>
      </c>
    </row>
    <row r="156" spans="1:6" ht="12.75" customHeight="1">
      <c r="A156" s="93">
        <v>45313</v>
      </c>
      <c r="B156" s="94">
        <v>0.64896990740740745</v>
      </c>
      <c r="C156" s="95">
        <v>94</v>
      </c>
      <c r="D156" s="96">
        <v>42.73</v>
      </c>
      <c r="E156" s="96">
        <v>4016.62</v>
      </c>
      <c r="F156" s="97" t="s">
        <v>27</v>
      </c>
    </row>
    <row r="157" spans="1:6" ht="12.75" customHeight="1">
      <c r="A157" s="93">
        <v>45313</v>
      </c>
      <c r="B157" s="94">
        <v>0.65144675925925932</v>
      </c>
      <c r="C157" s="95">
        <v>150</v>
      </c>
      <c r="D157" s="96">
        <v>42.71</v>
      </c>
      <c r="E157" s="96">
        <v>6406.5</v>
      </c>
      <c r="F157" s="97" t="s">
        <v>27</v>
      </c>
    </row>
    <row r="158" spans="1:6" ht="12.75" customHeight="1">
      <c r="A158" s="93">
        <v>45313</v>
      </c>
      <c r="B158" s="94">
        <v>0.65144675925925932</v>
      </c>
      <c r="C158" s="95">
        <v>71</v>
      </c>
      <c r="D158" s="96">
        <v>42.71</v>
      </c>
      <c r="E158" s="96">
        <v>3032.41</v>
      </c>
      <c r="F158" s="97" t="s">
        <v>27</v>
      </c>
    </row>
    <row r="159" spans="1:6" ht="12.75" customHeight="1">
      <c r="A159" s="93">
        <v>45313</v>
      </c>
      <c r="B159" s="94">
        <v>0.65170138888888884</v>
      </c>
      <c r="C159" s="95">
        <v>105</v>
      </c>
      <c r="D159" s="96">
        <v>42.71</v>
      </c>
      <c r="E159" s="96">
        <v>4484.55</v>
      </c>
      <c r="F159" s="97" t="s">
        <v>27</v>
      </c>
    </row>
    <row r="160" spans="1:6" ht="12.75" customHeight="1">
      <c r="A160" s="93">
        <v>45313</v>
      </c>
      <c r="B160" s="94">
        <v>0.65447916666666661</v>
      </c>
      <c r="C160" s="95">
        <v>124</v>
      </c>
      <c r="D160" s="96">
        <v>42.77</v>
      </c>
      <c r="E160" s="96">
        <v>5303.48</v>
      </c>
      <c r="F160" s="97" t="s">
        <v>27</v>
      </c>
    </row>
    <row r="161" spans="1:6" ht="12.75" customHeight="1">
      <c r="A161" s="93">
        <v>45313</v>
      </c>
      <c r="B161" s="94">
        <v>0.65447916666666661</v>
      </c>
      <c r="C161" s="95">
        <v>45</v>
      </c>
      <c r="D161" s="96">
        <v>42.77</v>
      </c>
      <c r="E161" s="96">
        <v>1924.65</v>
      </c>
      <c r="F161" s="97" t="s">
        <v>27</v>
      </c>
    </row>
    <row r="162" spans="1:6" ht="12.75" customHeight="1">
      <c r="A162" s="93">
        <v>45313</v>
      </c>
      <c r="B162" s="94">
        <v>0.65447916666666661</v>
      </c>
      <c r="C162" s="95">
        <v>150</v>
      </c>
      <c r="D162" s="96">
        <v>42.77</v>
      </c>
      <c r="E162" s="96">
        <v>6415.5</v>
      </c>
      <c r="F162" s="97" t="s">
        <v>27</v>
      </c>
    </row>
    <row r="163" spans="1:6" ht="12.75" customHeight="1">
      <c r="A163" s="93">
        <v>45313</v>
      </c>
      <c r="B163" s="94">
        <v>0.65464120370370371</v>
      </c>
      <c r="C163" s="95">
        <v>12</v>
      </c>
      <c r="D163" s="96">
        <v>42.75</v>
      </c>
      <c r="E163" s="96">
        <v>513</v>
      </c>
      <c r="F163" s="97" t="s">
        <v>27</v>
      </c>
    </row>
    <row r="164" spans="1:6" ht="12.75" customHeight="1">
      <c r="A164" s="93">
        <v>45313</v>
      </c>
      <c r="B164" s="94">
        <v>0.65568287037037043</v>
      </c>
      <c r="C164" s="95">
        <v>115</v>
      </c>
      <c r="D164" s="96">
        <v>42.75</v>
      </c>
      <c r="E164" s="96">
        <v>4916.25</v>
      </c>
      <c r="F164" s="97" t="s">
        <v>27</v>
      </c>
    </row>
    <row r="165" spans="1:6" ht="12.75" customHeight="1">
      <c r="A165" s="93">
        <v>45313</v>
      </c>
      <c r="B165" s="94">
        <v>0.65657407407407409</v>
      </c>
      <c r="C165" s="95">
        <v>105</v>
      </c>
      <c r="D165" s="96">
        <v>42.75</v>
      </c>
      <c r="E165" s="96">
        <v>4488.75</v>
      </c>
      <c r="F165" s="97" t="s">
        <v>27</v>
      </c>
    </row>
    <row r="166" spans="1:6" ht="12.75" customHeight="1">
      <c r="A166" s="93">
        <v>45313</v>
      </c>
      <c r="B166" s="94">
        <v>0.65822916666666664</v>
      </c>
      <c r="C166" s="95">
        <v>101</v>
      </c>
      <c r="D166" s="96">
        <v>42.75</v>
      </c>
      <c r="E166" s="96">
        <v>4317.75</v>
      </c>
      <c r="F166" s="97" t="s">
        <v>27</v>
      </c>
    </row>
    <row r="167" spans="1:6" ht="12.75" customHeight="1">
      <c r="A167" s="93">
        <v>45313</v>
      </c>
      <c r="B167" s="94">
        <v>0.65822916666666664</v>
      </c>
      <c r="C167" s="95">
        <v>24</v>
      </c>
      <c r="D167" s="96">
        <v>42.75</v>
      </c>
      <c r="E167" s="96">
        <v>1026</v>
      </c>
      <c r="F167" s="97" t="s">
        <v>27</v>
      </c>
    </row>
    <row r="168" spans="1:6" ht="12.75" customHeight="1">
      <c r="A168" s="93">
        <v>45313</v>
      </c>
      <c r="B168" s="94">
        <v>0.65934027777777782</v>
      </c>
      <c r="C168" s="95">
        <v>179</v>
      </c>
      <c r="D168" s="96">
        <v>42.73</v>
      </c>
      <c r="E168" s="96">
        <v>7648.67</v>
      </c>
      <c r="F168" s="97" t="s">
        <v>27</v>
      </c>
    </row>
    <row r="169" spans="1:6" ht="12.75" customHeight="1">
      <c r="A169" s="93">
        <v>45313</v>
      </c>
      <c r="B169" s="94">
        <v>0.66112268518518513</v>
      </c>
      <c r="C169" s="95">
        <v>161</v>
      </c>
      <c r="D169" s="96">
        <v>42.71</v>
      </c>
      <c r="E169" s="96">
        <v>6876.31</v>
      </c>
      <c r="F169" s="97" t="s">
        <v>27</v>
      </c>
    </row>
    <row r="170" spans="1:6" ht="12.75" customHeight="1">
      <c r="A170" s="93">
        <v>45313</v>
      </c>
      <c r="B170" s="94">
        <v>0.66393518518518524</v>
      </c>
      <c r="C170" s="95">
        <v>221</v>
      </c>
      <c r="D170" s="96">
        <v>42.72</v>
      </c>
      <c r="E170" s="96">
        <v>9441.1200000000008</v>
      </c>
      <c r="F170" s="97" t="s">
        <v>27</v>
      </c>
    </row>
    <row r="171" spans="1:6" ht="12.75" customHeight="1">
      <c r="A171" s="93">
        <v>45313</v>
      </c>
      <c r="B171" s="94">
        <v>0.66601851851851845</v>
      </c>
      <c r="C171" s="95">
        <v>141</v>
      </c>
      <c r="D171" s="96">
        <v>42.68</v>
      </c>
      <c r="E171" s="96">
        <v>6017.88</v>
      </c>
      <c r="F171" s="97" t="s">
        <v>27</v>
      </c>
    </row>
    <row r="172" spans="1:6" ht="12.75" customHeight="1">
      <c r="A172" s="93">
        <v>45313</v>
      </c>
      <c r="B172" s="94">
        <v>0.66798611111111106</v>
      </c>
      <c r="C172" s="95">
        <v>292</v>
      </c>
      <c r="D172" s="96">
        <v>42.7</v>
      </c>
      <c r="E172" s="96">
        <v>12468.4</v>
      </c>
      <c r="F172" s="97" t="s">
        <v>27</v>
      </c>
    </row>
    <row r="173" spans="1:6" ht="12.75" customHeight="1">
      <c r="A173" s="93">
        <v>45313</v>
      </c>
      <c r="B173" s="94">
        <v>0.66825231481481484</v>
      </c>
      <c r="C173" s="95">
        <v>118</v>
      </c>
      <c r="D173" s="96">
        <v>42.68</v>
      </c>
      <c r="E173" s="96">
        <v>5036.24</v>
      </c>
      <c r="F173" s="97" t="s">
        <v>27</v>
      </c>
    </row>
    <row r="174" spans="1:6" ht="12.75" customHeight="1">
      <c r="A174" s="93">
        <v>45313</v>
      </c>
      <c r="B174" s="94">
        <v>0.67151620370370368</v>
      </c>
      <c r="C174" s="95">
        <v>23</v>
      </c>
      <c r="D174" s="96">
        <v>42.68</v>
      </c>
      <c r="E174" s="96">
        <v>981.64</v>
      </c>
      <c r="F174" s="97" t="s">
        <v>27</v>
      </c>
    </row>
    <row r="175" spans="1:6" ht="12.75" customHeight="1">
      <c r="A175" s="93">
        <v>45313</v>
      </c>
      <c r="B175" s="94">
        <v>0.67151620370370368</v>
      </c>
      <c r="C175" s="95">
        <v>150</v>
      </c>
      <c r="D175" s="96">
        <v>42.68</v>
      </c>
      <c r="E175" s="96">
        <v>6402</v>
      </c>
      <c r="F175" s="97" t="s">
        <v>27</v>
      </c>
    </row>
    <row r="176" spans="1:6" ht="12.75" customHeight="1">
      <c r="A176" s="93">
        <v>45313</v>
      </c>
      <c r="B176" s="94">
        <v>0.67229166666666673</v>
      </c>
      <c r="C176" s="95">
        <v>69</v>
      </c>
      <c r="D176" s="96">
        <v>42.66</v>
      </c>
      <c r="E176" s="96">
        <v>2943.54</v>
      </c>
      <c r="F176" s="97" t="s">
        <v>27</v>
      </c>
    </row>
    <row r="177" spans="1:6" ht="12.75" customHeight="1">
      <c r="A177" s="93">
        <v>45313</v>
      </c>
      <c r="B177" s="94">
        <v>0.67229166666666673</v>
      </c>
      <c r="C177" s="95">
        <v>43</v>
      </c>
      <c r="D177" s="96">
        <v>42.66</v>
      </c>
      <c r="E177" s="96">
        <v>1834.38</v>
      </c>
      <c r="F177" s="97" t="s">
        <v>27</v>
      </c>
    </row>
    <row r="178" spans="1:6" ht="12.75" customHeight="1">
      <c r="A178" s="93">
        <v>45313</v>
      </c>
      <c r="B178" s="94">
        <v>0.67568287037037045</v>
      </c>
      <c r="C178" s="95">
        <v>207</v>
      </c>
      <c r="D178" s="96">
        <v>42.68</v>
      </c>
      <c r="E178" s="96">
        <v>8834.76</v>
      </c>
      <c r="F178" s="97" t="s">
        <v>27</v>
      </c>
    </row>
    <row r="179" spans="1:6" ht="12.75" customHeight="1">
      <c r="A179" s="93">
        <v>45313</v>
      </c>
      <c r="B179" s="94">
        <v>0.67568287037037045</v>
      </c>
      <c r="C179" s="95">
        <v>100</v>
      </c>
      <c r="D179" s="96">
        <v>42.68</v>
      </c>
      <c r="E179" s="96">
        <v>4268</v>
      </c>
      <c r="F179" s="97" t="s">
        <v>27</v>
      </c>
    </row>
    <row r="180" spans="1:6" ht="12.75" customHeight="1">
      <c r="A180" s="93">
        <v>45313</v>
      </c>
      <c r="B180" s="94">
        <v>0.67658564814814814</v>
      </c>
      <c r="C180" s="95">
        <v>80</v>
      </c>
      <c r="D180" s="96">
        <v>42.69</v>
      </c>
      <c r="E180" s="96">
        <v>3415.2</v>
      </c>
      <c r="F180" s="97" t="s">
        <v>27</v>
      </c>
    </row>
    <row r="181" spans="1:6" ht="12.75" customHeight="1">
      <c r="A181" s="93">
        <v>45313</v>
      </c>
      <c r="B181" s="94">
        <v>0.67658564814814814</v>
      </c>
      <c r="C181" s="95">
        <v>21</v>
      </c>
      <c r="D181" s="96">
        <v>42.69</v>
      </c>
      <c r="E181" s="96">
        <v>896.49</v>
      </c>
      <c r="F181" s="97" t="s">
        <v>27</v>
      </c>
    </row>
    <row r="182" spans="1:6" ht="12.75" customHeight="1">
      <c r="A182" s="93">
        <v>45313</v>
      </c>
      <c r="B182" s="94">
        <v>0.67871527777777774</v>
      </c>
      <c r="C182" s="95">
        <v>33</v>
      </c>
      <c r="D182" s="96">
        <v>42.73</v>
      </c>
      <c r="E182" s="96">
        <v>1410.09</v>
      </c>
      <c r="F182" s="97" t="s">
        <v>27</v>
      </c>
    </row>
    <row r="183" spans="1:6" ht="12.75" customHeight="1">
      <c r="A183" s="93">
        <v>45313</v>
      </c>
      <c r="B183" s="94">
        <v>0.67871527777777774</v>
      </c>
      <c r="C183" s="95">
        <v>110</v>
      </c>
      <c r="D183" s="96">
        <v>42.73</v>
      </c>
      <c r="E183" s="96">
        <v>4700.3</v>
      </c>
      <c r="F183" s="97" t="s">
        <v>27</v>
      </c>
    </row>
    <row r="184" spans="1:6" ht="12.75" customHeight="1">
      <c r="A184" s="93">
        <v>45313</v>
      </c>
      <c r="B184" s="94">
        <v>0.67939814814814825</v>
      </c>
      <c r="C184" s="95">
        <v>107</v>
      </c>
      <c r="D184" s="96">
        <v>42.75</v>
      </c>
      <c r="E184" s="96">
        <v>4574.25</v>
      </c>
      <c r="F184" s="97" t="s">
        <v>27</v>
      </c>
    </row>
    <row r="185" spans="1:6" ht="12.75" customHeight="1">
      <c r="A185" s="93">
        <v>45313</v>
      </c>
      <c r="B185" s="94">
        <v>0.68093750000000008</v>
      </c>
      <c r="C185" s="95">
        <v>185</v>
      </c>
      <c r="D185" s="96">
        <v>42.78</v>
      </c>
      <c r="E185" s="96">
        <v>7914.3</v>
      </c>
      <c r="F185" s="97" t="s">
        <v>27</v>
      </c>
    </row>
    <row r="186" spans="1:6" ht="12.75" customHeight="1">
      <c r="A186" s="93">
        <v>45313</v>
      </c>
      <c r="B186" s="94">
        <v>0.68207175925925922</v>
      </c>
      <c r="C186" s="95">
        <v>115</v>
      </c>
      <c r="D186" s="96">
        <v>42.78</v>
      </c>
      <c r="E186" s="96">
        <v>4919.7</v>
      </c>
      <c r="F186" s="97" t="s">
        <v>27</v>
      </c>
    </row>
    <row r="187" spans="1:6" ht="12.75" customHeight="1">
      <c r="A187" s="93">
        <v>45313</v>
      </c>
      <c r="B187" s="94">
        <v>0.68343750000000003</v>
      </c>
      <c r="C187" s="95">
        <v>101</v>
      </c>
      <c r="D187" s="96">
        <v>42.8</v>
      </c>
      <c r="E187" s="96">
        <v>4322.8</v>
      </c>
      <c r="F187" s="97" t="s">
        <v>27</v>
      </c>
    </row>
    <row r="188" spans="1:6" ht="12.75" customHeight="1">
      <c r="A188" s="93">
        <v>45313</v>
      </c>
      <c r="B188" s="94">
        <v>0.68481481481481488</v>
      </c>
      <c r="C188" s="95">
        <v>142</v>
      </c>
      <c r="D188" s="96">
        <v>42.8</v>
      </c>
      <c r="E188" s="96">
        <v>6077.6</v>
      </c>
      <c r="F188" s="97" t="s">
        <v>27</v>
      </c>
    </row>
    <row r="189" spans="1:6" ht="12.75" customHeight="1">
      <c r="A189" s="93">
        <v>45313</v>
      </c>
      <c r="B189" s="94">
        <v>0.68616898148148142</v>
      </c>
      <c r="C189" s="95">
        <v>239</v>
      </c>
      <c r="D189" s="96">
        <v>42.81</v>
      </c>
      <c r="E189" s="96">
        <v>10231.59</v>
      </c>
      <c r="F189" s="97" t="s">
        <v>27</v>
      </c>
    </row>
    <row r="190" spans="1:6" ht="12.75" customHeight="1">
      <c r="A190" s="93">
        <v>45313</v>
      </c>
      <c r="B190" s="94">
        <v>0.68855324074074076</v>
      </c>
      <c r="C190" s="95">
        <v>143</v>
      </c>
      <c r="D190" s="96">
        <v>42.81</v>
      </c>
      <c r="E190" s="96">
        <v>6121.83</v>
      </c>
      <c r="F190" s="97" t="s">
        <v>27</v>
      </c>
    </row>
    <row r="191" spans="1:6" ht="12.75" customHeight="1">
      <c r="A191" s="93">
        <v>45313</v>
      </c>
      <c r="B191" s="94">
        <v>0.68983796296296296</v>
      </c>
      <c r="C191" s="95">
        <v>41</v>
      </c>
      <c r="D191" s="96">
        <v>42.8</v>
      </c>
      <c r="E191" s="96">
        <v>1754.8</v>
      </c>
      <c r="F191" s="97" t="s">
        <v>27</v>
      </c>
    </row>
    <row r="192" spans="1:6" ht="12.75" customHeight="1">
      <c r="A192" s="93">
        <v>45313</v>
      </c>
      <c r="B192" s="94">
        <v>0.68983796296296296</v>
      </c>
      <c r="C192" s="95">
        <v>63</v>
      </c>
      <c r="D192" s="96">
        <v>42.8</v>
      </c>
      <c r="E192" s="96">
        <v>2696.4</v>
      </c>
      <c r="F192" s="97" t="s">
        <v>27</v>
      </c>
    </row>
    <row r="193" spans="1:6" ht="12.75" customHeight="1">
      <c r="A193" s="93">
        <v>45313</v>
      </c>
      <c r="B193" s="94">
        <v>0.69067129629629631</v>
      </c>
      <c r="C193" s="95">
        <v>55</v>
      </c>
      <c r="D193" s="96">
        <v>42.8</v>
      </c>
      <c r="E193" s="96">
        <v>2354</v>
      </c>
      <c r="F193" s="97" t="s">
        <v>27</v>
      </c>
    </row>
    <row r="194" spans="1:6" ht="12.75" customHeight="1">
      <c r="A194" s="93">
        <v>45313</v>
      </c>
      <c r="B194" s="94">
        <v>0.69067129629629631</v>
      </c>
      <c r="C194" s="95">
        <v>123</v>
      </c>
      <c r="D194" s="96">
        <v>42.8</v>
      </c>
      <c r="E194" s="96">
        <v>5264.4</v>
      </c>
      <c r="F194" s="97" t="s">
        <v>27</v>
      </c>
    </row>
    <row r="195" spans="1:6" ht="12.75" customHeight="1">
      <c r="A195" s="93">
        <v>45313</v>
      </c>
      <c r="B195" s="94">
        <v>0.69368055555555552</v>
      </c>
      <c r="C195" s="95">
        <v>123</v>
      </c>
      <c r="D195" s="96">
        <v>42.8</v>
      </c>
      <c r="E195" s="96">
        <v>5264.4</v>
      </c>
      <c r="F195" s="97" t="s">
        <v>27</v>
      </c>
    </row>
    <row r="196" spans="1:6" ht="12.75" customHeight="1">
      <c r="A196" s="93">
        <v>45313</v>
      </c>
      <c r="B196" s="94">
        <v>0.69368055555555552</v>
      </c>
      <c r="C196" s="95">
        <v>7</v>
      </c>
      <c r="D196" s="96">
        <v>42.8</v>
      </c>
      <c r="E196" s="96">
        <v>299.60000000000002</v>
      </c>
      <c r="F196" s="97" t="s">
        <v>27</v>
      </c>
    </row>
    <row r="197" spans="1:6" ht="12.75" customHeight="1">
      <c r="A197" s="93">
        <v>45313</v>
      </c>
      <c r="B197" s="94">
        <v>0.69368055555555552</v>
      </c>
      <c r="C197" s="95">
        <v>68</v>
      </c>
      <c r="D197" s="96">
        <v>42.8</v>
      </c>
      <c r="E197" s="96">
        <v>2910.4</v>
      </c>
      <c r="F197" s="97" t="s">
        <v>27</v>
      </c>
    </row>
    <row r="198" spans="1:6" ht="12.75" customHeight="1">
      <c r="A198" s="93">
        <v>45313</v>
      </c>
      <c r="B198" s="94">
        <v>0.6945486111111111</v>
      </c>
      <c r="C198" s="95">
        <v>114</v>
      </c>
      <c r="D198" s="96">
        <v>42.79</v>
      </c>
      <c r="E198" s="96">
        <v>4878.0600000000004</v>
      </c>
      <c r="F198" s="97" t="s">
        <v>27</v>
      </c>
    </row>
    <row r="199" spans="1:6" ht="12.75" customHeight="1">
      <c r="A199" s="93">
        <v>45313</v>
      </c>
      <c r="B199" s="94">
        <v>0.6945486111111111</v>
      </c>
      <c r="C199" s="95">
        <v>35</v>
      </c>
      <c r="D199" s="96">
        <v>42.79</v>
      </c>
      <c r="E199" s="96">
        <v>1497.65</v>
      </c>
      <c r="F199" s="97" t="s">
        <v>27</v>
      </c>
    </row>
    <row r="200" spans="1:6" ht="12.75" customHeight="1">
      <c r="A200" s="93">
        <v>45313</v>
      </c>
      <c r="B200" s="94">
        <v>0.69560185185185175</v>
      </c>
      <c r="C200" s="95">
        <v>77</v>
      </c>
      <c r="D200" s="96">
        <v>42.79</v>
      </c>
      <c r="E200" s="96">
        <v>3294.83</v>
      </c>
      <c r="F200" s="97" t="s">
        <v>27</v>
      </c>
    </row>
    <row r="201" spans="1:6" ht="12.75" customHeight="1">
      <c r="A201" s="93">
        <v>45313</v>
      </c>
      <c r="B201" s="94">
        <v>0.69560185185185175</v>
      </c>
      <c r="C201" s="95">
        <v>49</v>
      </c>
      <c r="D201" s="96">
        <v>42.79</v>
      </c>
      <c r="E201" s="96">
        <v>2096.71</v>
      </c>
      <c r="F201" s="97" t="s">
        <v>27</v>
      </c>
    </row>
    <row r="202" spans="1:6" ht="12.75" customHeight="1">
      <c r="A202" s="93">
        <v>45313</v>
      </c>
      <c r="B202" s="94">
        <v>0.69775462962962964</v>
      </c>
      <c r="C202" s="95">
        <v>114</v>
      </c>
      <c r="D202" s="96">
        <v>42.79</v>
      </c>
      <c r="E202" s="96">
        <v>4878.0600000000004</v>
      </c>
      <c r="F202" s="97" t="s">
        <v>27</v>
      </c>
    </row>
    <row r="203" spans="1:6" ht="12.75" customHeight="1">
      <c r="A203" s="93">
        <v>45313</v>
      </c>
      <c r="B203" s="94">
        <v>0.69805555555555554</v>
      </c>
      <c r="C203" s="95">
        <v>118</v>
      </c>
      <c r="D203" s="96">
        <v>42.79</v>
      </c>
      <c r="E203" s="96">
        <v>5049.22</v>
      </c>
      <c r="F203" s="97" t="s">
        <v>27</v>
      </c>
    </row>
    <row r="204" spans="1:6" ht="12.75" customHeight="1">
      <c r="A204" s="93">
        <v>45313</v>
      </c>
      <c r="B204" s="94">
        <v>0.69863425925925926</v>
      </c>
      <c r="C204" s="95">
        <v>105</v>
      </c>
      <c r="D204" s="96">
        <v>42.8</v>
      </c>
      <c r="E204" s="96">
        <v>4494</v>
      </c>
      <c r="F204" s="97" t="s">
        <v>27</v>
      </c>
    </row>
    <row r="205" spans="1:6" ht="12.75" customHeight="1">
      <c r="A205" s="93">
        <v>45313</v>
      </c>
      <c r="B205" s="94">
        <v>0.69943287037037039</v>
      </c>
      <c r="C205" s="95">
        <v>198</v>
      </c>
      <c r="D205" s="96">
        <v>42.79</v>
      </c>
      <c r="E205" s="96">
        <v>8472.42</v>
      </c>
      <c r="F205" s="97" t="s">
        <v>27</v>
      </c>
    </row>
    <row r="206" spans="1:6" ht="12.75" customHeight="1">
      <c r="A206" s="93">
        <v>45313</v>
      </c>
      <c r="B206" s="94">
        <v>0.70134259259259257</v>
      </c>
      <c r="C206" s="95">
        <v>180</v>
      </c>
      <c r="D206" s="96">
        <v>42.75</v>
      </c>
      <c r="E206" s="96">
        <v>7695</v>
      </c>
      <c r="F206" s="97" t="s">
        <v>27</v>
      </c>
    </row>
    <row r="207" spans="1:6" ht="12.75" customHeight="1">
      <c r="A207" s="93">
        <v>45313</v>
      </c>
      <c r="B207" s="94">
        <v>0.70668981481481474</v>
      </c>
      <c r="C207" s="95">
        <v>368</v>
      </c>
      <c r="D207" s="96">
        <v>42.74</v>
      </c>
      <c r="E207" s="96">
        <v>15728.32</v>
      </c>
      <c r="F207" s="97" t="s">
        <v>27</v>
      </c>
    </row>
    <row r="208" spans="1:6" ht="12.75" customHeight="1">
      <c r="A208" s="93">
        <v>45313</v>
      </c>
      <c r="B208" s="94">
        <v>0.70681712962962961</v>
      </c>
      <c r="C208" s="95">
        <v>262</v>
      </c>
      <c r="D208" s="96">
        <v>42.75</v>
      </c>
      <c r="E208" s="96">
        <v>11200.5</v>
      </c>
      <c r="F208" s="97" t="s">
        <v>27</v>
      </c>
    </row>
    <row r="209" spans="1:6" ht="12.75" customHeight="1">
      <c r="A209" s="93">
        <v>45313</v>
      </c>
      <c r="B209" s="94">
        <v>0.70677083333333324</v>
      </c>
      <c r="C209" s="95">
        <v>2</v>
      </c>
      <c r="D209" s="96">
        <v>42.75</v>
      </c>
      <c r="E209" s="96">
        <v>85.5</v>
      </c>
      <c r="F209" s="97" t="s">
        <v>27</v>
      </c>
    </row>
    <row r="210" spans="1:6" ht="12.75" customHeight="1">
      <c r="A210" s="93">
        <v>45313</v>
      </c>
      <c r="B210" s="94">
        <v>0.70677083333333324</v>
      </c>
      <c r="C210" s="95">
        <v>1</v>
      </c>
      <c r="D210" s="96">
        <v>42.75</v>
      </c>
      <c r="E210" s="96">
        <v>42.75</v>
      </c>
      <c r="F210" s="97" t="s">
        <v>27</v>
      </c>
    </row>
    <row r="211" spans="1:6" ht="12.75" customHeight="1">
      <c r="A211" s="93">
        <v>45313</v>
      </c>
      <c r="B211" s="94">
        <v>0.70677083333333324</v>
      </c>
      <c r="C211" s="95">
        <v>4</v>
      </c>
      <c r="D211" s="96">
        <v>42.75</v>
      </c>
      <c r="E211" s="96">
        <v>171</v>
      </c>
      <c r="F211" s="97" t="s">
        <v>27</v>
      </c>
    </row>
    <row r="212" spans="1:6" ht="12.75" customHeight="1">
      <c r="A212" s="93">
        <v>45313</v>
      </c>
      <c r="B212" s="94">
        <v>0.70804398148148151</v>
      </c>
      <c r="C212" s="95">
        <v>44</v>
      </c>
      <c r="D212" s="96">
        <v>42.73</v>
      </c>
      <c r="E212" s="96">
        <v>1880.12</v>
      </c>
      <c r="F212" s="97" t="s">
        <v>27</v>
      </c>
    </row>
    <row r="213" spans="1:6" ht="12.75" customHeight="1">
      <c r="A213" s="93">
        <v>45313</v>
      </c>
      <c r="B213" s="94">
        <v>0.70804398148148151</v>
      </c>
      <c r="C213" s="95">
        <v>56</v>
      </c>
      <c r="D213" s="96">
        <v>42.73</v>
      </c>
      <c r="E213" s="96">
        <v>2392.88</v>
      </c>
      <c r="F213" s="97" t="s">
        <v>27</v>
      </c>
    </row>
    <row r="214" spans="1:6" ht="12.75" customHeight="1">
      <c r="A214" s="93">
        <v>45313</v>
      </c>
      <c r="B214" s="94">
        <v>0.7090277777777777</v>
      </c>
      <c r="C214" s="95">
        <v>49</v>
      </c>
      <c r="D214" s="96">
        <v>42.71</v>
      </c>
      <c r="E214" s="96">
        <v>2092.79</v>
      </c>
      <c r="F214" s="97" t="s">
        <v>27</v>
      </c>
    </row>
    <row r="215" spans="1:6" ht="12.75" customHeight="1">
      <c r="A215" s="93">
        <v>45313</v>
      </c>
      <c r="B215" s="94">
        <v>0.7090277777777777</v>
      </c>
      <c r="C215" s="95">
        <v>114</v>
      </c>
      <c r="D215" s="96">
        <v>42.71</v>
      </c>
      <c r="E215" s="96">
        <v>4868.9399999999996</v>
      </c>
      <c r="F215" s="97" t="s">
        <v>27</v>
      </c>
    </row>
    <row r="216" spans="1:6" ht="12.75" customHeight="1">
      <c r="A216" s="93">
        <v>45313</v>
      </c>
      <c r="B216" s="94">
        <v>0.71006944444444453</v>
      </c>
      <c r="C216" s="95">
        <v>47</v>
      </c>
      <c r="D216" s="96">
        <v>42.69</v>
      </c>
      <c r="E216" s="96">
        <v>2006.43</v>
      </c>
      <c r="F216" s="97" t="s">
        <v>27</v>
      </c>
    </row>
    <row r="217" spans="1:6" ht="12.75" customHeight="1">
      <c r="A217" s="93">
        <v>45313</v>
      </c>
      <c r="B217" s="94">
        <v>0.71006944444444453</v>
      </c>
      <c r="C217" s="95">
        <v>165</v>
      </c>
      <c r="D217" s="96">
        <v>42.69</v>
      </c>
      <c r="E217" s="96">
        <v>7043.85</v>
      </c>
      <c r="F217" s="97" t="s">
        <v>27</v>
      </c>
    </row>
    <row r="218" spans="1:6" ht="12.75" customHeight="1">
      <c r="A218" s="93">
        <v>45313</v>
      </c>
      <c r="B218" s="94">
        <v>0.7123032407407407</v>
      </c>
      <c r="C218" s="95">
        <v>164</v>
      </c>
      <c r="D218" s="96">
        <v>42.73</v>
      </c>
      <c r="E218" s="96">
        <v>7007.72</v>
      </c>
      <c r="F218" s="97" t="s">
        <v>27</v>
      </c>
    </row>
    <row r="219" spans="1:6" ht="12.75" customHeight="1">
      <c r="A219" s="93">
        <v>45313</v>
      </c>
      <c r="B219" s="94">
        <v>0.71241898148148142</v>
      </c>
      <c r="C219" s="95">
        <v>169</v>
      </c>
      <c r="D219" s="96">
        <v>42.72</v>
      </c>
      <c r="E219" s="96">
        <v>7219.68</v>
      </c>
      <c r="F219" s="97" t="s">
        <v>27</v>
      </c>
    </row>
    <row r="220" spans="1:6" ht="12.75" customHeight="1">
      <c r="A220" s="93">
        <v>45313</v>
      </c>
      <c r="B220" s="94">
        <v>0.71241898148148142</v>
      </c>
      <c r="C220" s="95">
        <v>11</v>
      </c>
      <c r="D220" s="96">
        <v>42.72</v>
      </c>
      <c r="E220" s="96">
        <v>469.92</v>
      </c>
      <c r="F220" s="97" t="s">
        <v>27</v>
      </c>
    </row>
    <row r="221" spans="1:6" ht="12.75" customHeight="1">
      <c r="A221" s="93">
        <v>45313</v>
      </c>
      <c r="B221" s="94">
        <v>0.7146527777777778</v>
      </c>
      <c r="C221" s="95">
        <v>111</v>
      </c>
      <c r="D221" s="96">
        <v>42.7</v>
      </c>
      <c r="E221" s="96">
        <v>4739.7</v>
      </c>
      <c r="F221" s="97" t="s">
        <v>27</v>
      </c>
    </row>
    <row r="222" spans="1:6" ht="12.75" customHeight="1">
      <c r="A222" s="93">
        <v>45313</v>
      </c>
      <c r="B222" s="94">
        <v>0.7146527777777778</v>
      </c>
      <c r="C222" s="95">
        <v>30</v>
      </c>
      <c r="D222" s="96">
        <v>42.7</v>
      </c>
      <c r="E222" s="96">
        <v>1281</v>
      </c>
      <c r="F222" s="97" t="s">
        <v>27</v>
      </c>
    </row>
    <row r="223" spans="1:6" ht="12.75" customHeight="1">
      <c r="A223" s="93">
        <v>45313</v>
      </c>
      <c r="B223" s="94">
        <v>0.71599537037037031</v>
      </c>
      <c r="C223" s="95">
        <v>172</v>
      </c>
      <c r="D223" s="96">
        <v>42.72</v>
      </c>
      <c r="E223" s="96">
        <v>7347.84</v>
      </c>
      <c r="F223" s="97" t="s">
        <v>27</v>
      </c>
    </row>
    <row r="224" spans="1:6" ht="12.75" customHeight="1">
      <c r="A224" s="93">
        <v>45313</v>
      </c>
      <c r="B224" s="94">
        <v>0.7174652777777778</v>
      </c>
      <c r="C224" s="95">
        <v>134</v>
      </c>
      <c r="D224" s="96">
        <v>42.75</v>
      </c>
      <c r="E224" s="96">
        <v>5728.5</v>
      </c>
      <c r="F224" s="97" t="s">
        <v>27</v>
      </c>
    </row>
    <row r="225" spans="1:6" ht="12.75" customHeight="1">
      <c r="A225" s="93">
        <v>45313</v>
      </c>
      <c r="B225" s="94">
        <v>0.7182291666666667</v>
      </c>
      <c r="C225" s="95">
        <v>62</v>
      </c>
      <c r="D225" s="96">
        <v>42.76</v>
      </c>
      <c r="E225" s="96">
        <v>2651.12</v>
      </c>
      <c r="F225" s="97" t="s">
        <v>27</v>
      </c>
    </row>
    <row r="226" spans="1:6" ht="12.75" customHeight="1">
      <c r="A226" s="93">
        <v>45313</v>
      </c>
      <c r="B226" s="94">
        <v>0.7182291666666667</v>
      </c>
      <c r="C226" s="95">
        <v>2</v>
      </c>
      <c r="D226" s="96">
        <v>42.76</v>
      </c>
      <c r="E226" s="96">
        <v>85.52</v>
      </c>
      <c r="F226" s="97" t="s">
        <v>27</v>
      </c>
    </row>
    <row r="227" spans="1:6" ht="12.75" customHeight="1">
      <c r="A227" s="93">
        <v>45313</v>
      </c>
      <c r="B227" s="94">
        <v>0.7182291666666667</v>
      </c>
      <c r="C227" s="95">
        <v>6</v>
      </c>
      <c r="D227" s="96">
        <v>42.76</v>
      </c>
      <c r="E227" s="96">
        <v>256.56</v>
      </c>
      <c r="F227" s="97" t="s">
        <v>27</v>
      </c>
    </row>
    <row r="228" spans="1:6" ht="12.75" customHeight="1">
      <c r="A228" s="93">
        <v>45313</v>
      </c>
      <c r="B228" s="94">
        <v>0.71827546296296296</v>
      </c>
      <c r="C228" s="95">
        <v>38</v>
      </c>
      <c r="D228" s="96">
        <v>42.76</v>
      </c>
      <c r="E228" s="96">
        <v>1624.88</v>
      </c>
      <c r="F228" s="97" t="s">
        <v>27</v>
      </c>
    </row>
    <row r="229" spans="1:6" ht="12.75" customHeight="1">
      <c r="A229" s="93">
        <v>45313</v>
      </c>
      <c r="B229" s="94">
        <v>0.71827546296296296</v>
      </c>
      <c r="C229" s="95">
        <v>43</v>
      </c>
      <c r="D229" s="96">
        <v>42.76</v>
      </c>
      <c r="E229" s="96">
        <v>1838.68</v>
      </c>
      <c r="F229" s="97" t="s">
        <v>27</v>
      </c>
    </row>
    <row r="230" spans="1:6" ht="12.75" customHeight="1">
      <c r="A230" s="93">
        <v>45313</v>
      </c>
      <c r="B230" s="94">
        <v>0.71827546296296296</v>
      </c>
      <c r="C230" s="95">
        <v>3</v>
      </c>
      <c r="D230" s="96">
        <v>42.76</v>
      </c>
      <c r="E230" s="96">
        <v>128.28</v>
      </c>
      <c r="F230" s="97" t="s">
        <v>27</v>
      </c>
    </row>
    <row r="231" spans="1:6" ht="12.75" customHeight="1">
      <c r="A231" s="93">
        <v>45313</v>
      </c>
      <c r="B231" s="94">
        <v>0.71839120370370368</v>
      </c>
      <c r="C231" s="95">
        <v>53</v>
      </c>
      <c r="D231" s="96">
        <v>42.76</v>
      </c>
      <c r="E231" s="96">
        <v>2266.2800000000002</v>
      </c>
      <c r="F231" s="97" t="s">
        <v>27</v>
      </c>
    </row>
    <row r="232" spans="1:6" ht="12.75" customHeight="1">
      <c r="A232" s="58"/>
      <c r="B232" s="59"/>
      <c r="C232" s="49"/>
      <c r="D232" s="60"/>
      <c r="E232" s="50"/>
      <c r="F232" s="51"/>
    </row>
    <row r="233" spans="1:6" ht="12.75" customHeight="1">
      <c r="A233" s="58"/>
      <c r="B233" s="59"/>
      <c r="C233" s="49"/>
      <c r="D233" s="60"/>
      <c r="E233" s="50"/>
      <c r="F233" s="51"/>
    </row>
    <row r="234" spans="1:6" ht="12.75" customHeight="1">
      <c r="A234" s="58"/>
      <c r="B234" s="59"/>
      <c r="C234" s="49"/>
      <c r="D234" s="60"/>
      <c r="E234" s="50"/>
      <c r="F234" s="51"/>
    </row>
    <row r="235" spans="1:6">
      <c r="A235" s="58"/>
      <c r="B235" s="59" t="e">
        <f>IF(#REF!=0," ",#REF!)</f>
        <v>#REF!</v>
      </c>
      <c r="C235" s="49" t="e">
        <f>IF(#REF!=0,"",#REF!)</f>
        <v>#REF!</v>
      </c>
      <c r="D235" s="60" t="e">
        <f>IF(#REF!=0,"",#REF!)</f>
        <v>#REF!</v>
      </c>
      <c r="E235" s="50" t="e">
        <f>IF(#REF!=0,"",C235*D235)</f>
        <v>#REF!</v>
      </c>
      <c r="F235" s="51" t="e">
        <f>SUBSTITUTE(SUBSTITUTE(#REF!,"XAMS","Euronext Amsterdam"),"CEUX","Cboe DXE")</f>
        <v>#REF!</v>
      </c>
    </row>
    <row r="236" spans="1:6">
      <c r="A236" s="58"/>
      <c r="B236" s="59" t="e">
        <f>IF(#REF!=0," ",#REF!)</f>
        <v>#REF!</v>
      </c>
      <c r="C236" s="49" t="e">
        <f>IF(#REF!=0,"",#REF!)</f>
        <v>#REF!</v>
      </c>
      <c r="D236" s="60" t="e">
        <f>IF(#REF!=0,"",#REF!)</f>
        <v>#REF!</v>
      </c>
      <c r="E236" s="50" t="e">
        <f>IF(#REF!=0,"",C236*D236)</f>
        <v>#REF!</v>
      </c>
      <c r="F236" s="51" t="e">
        <f>SUBSTITUTE(SUBSTITUTE(#REF!,"XAMS","Euronext Amsterdam"),"CEUX","Cboe DXE")</f>
        <v>#REF!</v>
      </c>
    </row>
    <row r="237" spans="1:6">
      <c r="A237" s="58"/>
      <c r="B237" s="59" t="e">
        <f>IF(#REF!=0," ",#REF!)</f>
        <v>#REF!</v>
      </c>
      <c r="C237" s="49" t="e">
        <f>IF(#REF!=0,"",#REF!)</f>
        <v>#REF!</v>
      </c>
      <c r="D237" s="60" t="e">
        <f>IF(#REF!=0,"",#REF!)</f>
        <v>#REF!</v>
      </c>
      <c r="E237" s="50" t="e">
        <f>IF(#REF!=0,"",C237*D237)</f>
        <v>#REF!</v>
      </c>
      <c r="F237" s="51" t="e">
        <f>SUBSTITUTE(SUBSTITUTE(#REF!,"XAMS","Euronext Amsterdam"),"CEUX","Cboe DXE")</f>
        <v>#REF!</v>
      </c>
    </row>
    <row r="238" spans="1:6">
      <c r="A238" s="58"/>
      <c r="B238" s="59" t="e">
        <f>IF(#REF!=0," ",#REF!)</f>
        <v>#REF!</v>
      </c>
      <c r="C238" s="49" t="e">
        <f>IF(#REF!=0,"",#REF!)</f>
        <v>#REF!</v>
      </c>
      <c r="D238" s="60" t="e">
        <f>IF(#REF!=0,"",#REF!)</f>
        <v>#REF!</v>
      </c>
      <c r="E238" s="50" t="e">
        <f>IF(#REF!=0,"",C238*D238)</f>
        <v>#REF!</v>
      </c>
      <c r="F238" s="51" t="e">
        <f>SUBSTITUTE(SUBSTITUTE(#REF!,"XAMS","Euronext Amsterdam"),"CEUX","Cboe DXE")</f>
        <v>#REF!</v>
      </c>
    </row>
    <row r="239" spans="1:6">
      <c r="A239" s="58"/>
      <c r="B239" s="59" t="e">
        <f>IF(#REF!=0," ",#REF!)</f>
        <v>#REF!</v>
      </c>
      <c r="C239" s="49" t="e">
        <f>IF(#REF!=0,"",#REF!)</f>
        <v>#REF!</v>
      </c>
      <c r="D239" s="60" t="e">
        <f>IF(#REF!=0,"",#REF!)</f>
        <v>#REF!</v>
      </c>
      <c r="E239" s="50" t="e">
        <f>IF(#REF!=0,"",C239*D239)</f>
        <v>#REF!</v>
      </c>
      <c r="F239" s="51" t="e">
        <f>SUBSTITUTE(SUBSTITUTE(#REF!,"XAMS","Euronext Amsterdam"),"CEUX","Cboe DXE")</f>
        <v>#REF!</v>
      </c>
    </row>
    <row r="240" spans="1:6">
      <c r="A240" s="58"/>
      <c r="B240" s="59" t="e">
        <f>IF(#REF!=0," ",#REF!)</f>
        <v>#REF!</v>
      </c>
      <c r="C240" s="49" t="e">
        <f>IF(#REF!=0,"",#REF!)</f>
        <v>#REF!</v>
      </c>
      <c r="D240" s="60" t="e">
        <f>IF(#REF!=0,"",#REF!)</f>
        <v>#REF!</v>
      </c>
      <c r="E240" s="50" t="e">
        <f>IF(#REF!=0,"",C240*D240)</f>
        <v>#REF!</v>
      </c>
      <c r="F240" s="51" t="e">
        <f>SUBSTITUTE(SUBSTITUTE(#REF!,"XAMS","Euronext Amsterdam"),"CEUX","Cboe DXE")</f>
        <v>#REF!</v>
      </c>
    </row>
    <row r="241" spans="1:6">
      <c r="A241" s="58"/>
      <c r="B241" s="59" t="e">
        <f>IF(#REF!=0," ",#REF!)</f>
        <v>#REF!</v>
      </c>
      <c r="C241" s="49" t="e">
        <f>IF(#REF!=0,"",#REF!)</f>
        <v>#REF!</v>
      </c>
      <c r="D241" s="60" t="e">
        <f>IF(#REF!=0,"",#REF!)</f>
        <v>#REF!</v>
      </c>
      <c r="E241" s="50" t="e">
        <f>IF(#REF!=0,"",C241*D241)</f>
        <v>#REF!</v>
      </c>
      <c r="F241" s="51" t="e">
        <f>SUBSTITUTE(SUBSTITUTE(#REF!,"XAMS","Euronext Amsterdam"),"CEUX","Cboe DXE")</f>
        <v>#REF!</v>
      </c>
    </row>
    <row r="242" spans="1:6">
      <c r="A242" s="58"/>
      <c r="B242" s="59" t="e">
        <f>IF(#REF!=0," ",#REF!)</f>
        <v>#REF!</v>
      </c>
      <c r="C242" s="49" t="e">
        <f>IF(#REF!=0,"",#REF!)</f>
        <v>#REF!</v>
      </c>
      <c r="D242" s="60" t="e">
        <f>IF(#REF!=0,"",#REF!)</f>
        <v>#REF!</v>
      </c>
      <c r="E242" s="50" t="e">
        <f>IF(#REF!=0,"",C242*D242)</f>
        <v>#REF!</v>
      </c>
      <c r="F242" s="51" t="e">
        <f>SUBSTITUTE(SUBSTITUTE(#REF!,"XAMS","Euronext Amsterdam"),"CEUX","Cboe DXE")</f>
        <v>#REF!</v>
      </c>
    </row>
    <row r="243" spans="1:6">
      <c r="A243" s="58"/>
      <c r="B243" s="59" t="e">
        <f>IF(#REF!=0," ",#REF!)</f>
        <v>#REF!</v>
      </c>
      <c r="C243" s="49" t="e">
        <f>IF(#REF!=0,"",#REF!)</f>
        <v>#REF!</v>
      </c>
      <c r="D243" s="60" t="e">
        <f>IF(#REF!=0,"",#REF!)</f>
        <v>#REF!</v>
      </c>
      <c r="E243" s="50" t="e">
        <f>IF(#REF!=0,"",C243*D243)</f>
        <v>#REF!</v>
      </c>
      <c r="F243" s="51" t="e">
        <f>SUBSTITUTE(SUBSTITUTE(#REF!,"XAMS","Euronext Amsterdam"),"CEUX","Cboe DXE")</f>
        <v>#REF!</v>
      </c>
    </row>
    <row r="244" spans="1:6">
      <c r="A244" s="58"/>
      <c r="B244" s="59" t="e">
        <f>IF(#REF!=0," ",#REF!)</f>
        <v>#REF!</v>
      </c>
      <c r="C244" s="49" t="e">
        <f>IF(#REF!=0,"",#REF!)</f>
        <v>#REF!</v>
      </c>
      <c r="D244" s="60" t="e">
        <f>IF(#REF!=0,"",#REF!)</f>
        <v>#REF!</v>
      </c>
      <c r="E244" s="50" t="e">
        <f>IF(#REF!=0,"",C244*D244)</f>
        <v>#REF!</v>
      </c>
      <c r="F244" s="51" t="e">
        <f>SUBSTITUTE(SUBSTITUTE(#REF!,"XAMS","Euronext Amsterdam"),"CEUX","Cboe DXE")</f>
        <v>#REF!</v>
      </c>
    </row>
    <row r="245" spans="1:6">
      <c r="A245" s="58"/>
      <c r="B245" s="59" t="e">
        <f>IF(#REF!=0," ",#REF!)</f>
        <v>#REF!</v>
      </c>
      <c r="C245" s="49" t="e">
        <f>IF(#REF!=0,"",#REF!)</f>
        <v>#REF!</v>
      </c>
      <c r="D245" s="60" t="e">
        <f>IF(#REF!=0,"",#REF!)</f>
        <v>#REF!</v>
      </c>
      <c r="E245" s="50" t="e">
        <f>IF(#REF!=0,"",C245*D245)</f>
        <v>#REF!</v>
      </c>
      <c r="F245" s="51" t="e">
        <f>SUBSTITUTE(SUBSTITUTE(#REF!,"XAMS","Euronext Amsterdam"),"CEUX","Cboe DXE")</f>
        <v>#REF!</v>
      </c>
    </row>
    <row r="246" spans="1:6">
      <c r="A246" s="58"/>
      <c r="B246" s="59" t="e">
        <f>IF(#REF!=0," ",#REF!)</f>
        <v>#REF!</v>
      </c>
      <c r="C246" s="49" t="e">
        <f>IF(#REF!=0,"",#REF!)</f>
        <v>#REF!</v>
      </c>
      <c r="D246" s="60" t="e">
        <f>IF(#REF!=0,"",#REF!)</f>
        <v>#REF!</v>
      </c>
      <c r="E246" s="50" t="e">
        <f>IF(#REF!=0,"",C246*D246)</f>
        <v>#REF!</v>
      </c>
      <c r="F246" s="51" t="e">
        <f>SUBSTITUTE(SUBSTITUTE(#REF!,"XAMS","Euronext Amsterdam"),"CEUX","Cboe DXE")</f>
        <v>#REF!</v>
      </c>
    </row>
    <row r="247" spans="1:6">
      <c r="A247" s="58"/>
      <c r="B247" s="59" t="e">
        <f>IF(#REF!=0," ",#REF!)</f>
        <v>#REF!</v>
      </c>
      <c r="C247" s="49" t="e">
        <f>IF(#REF!=0,"",#REF!)</f>
        <v>#REF!</v>
      </c>
      <c r="D247" s="60" t="e">
        <f>IF(#REF!=0,"",#REF!)</f>
        <v>#REF!</v>
      </c>
      <c r="E247" s="50" t="e">
        <f>IF(#REF!=0,"",C247*D247)</f>
        <v>#REF!</v>
      </c>
      <c r="F247" s="51" t="e">
        <f>SUBSTITUTE(SUBSTITUTE(#REF!,"XAMS","Euronext Amsterdam"),"CEUX","Cboe DXE")</f>
        <v>#REF!</v>
      </c>
    </row>
    <row r="248" spans="1:6">
      <c r="A248" s="58"/>
      <c r="B248" s="59" t="e">
        <f>IF(#REF!=0," ",#REF!)</f>
        <v>#REF!</v>
      </c>
      <c r="C248" s="49" t="e">
        <f>IF(#REF!=0,"",#REF!)</f>
        <v>#REF!</v>
      </c>
      <c r="D248" s="60" t="e">
        <f>IF(#REF!=0,"",#REF!)</f>
        <v>#REF!</v>
      </c>
      <c r="E248" s="50" t="e">
        <f>IF(#REF!=0,"",C248*D248)</f>
        <v>#REF!</v>
      </c>
      <c r="F248" s="51" t="e">
        <f>SUBSTITUTE(SUBSTITUTE(#REF!,"XAMS","Euronext Amsterdam"),"CEUX","Cboe DXE")</f>
        <v>#REF!</v>
      </c>
    </row>
    <row r="249" spans="1:6">
      <c r="A249" s="58"/>
      <c r="B249" s="59" t="e">
        <f>IF(#REF!=0," ",#REF!)</f>
        <v>#REF!</v>
      </c>
      <c r="C249" s="49" t="e">
        <f>IF(#REF!=0,"",#REF!)</f>
        <v>#REF!</v>
      </c>
      <c r="D249" s="60" t="e">
        <f>IF(#REF!=0,"",#REF!)</f>
        <v>#REF!</v>
      </c>
      <c r="E249" s="50" t="e">
        <f>IF(#REF!=0,"",C249*D249)</f>
        <v>#REF!</v>
      </c>
      <c r="F249" s="51" t="e">
        <f>SUBSTITUTE(SUBSTITUTE(#REF!,"XAMS","Euronext Amsterdam"),"CEUX","Cboe DXE")</f>
        <v>#REF!</v>
      </c>
    </row>
    <row r="250" spans="1:6">
      <c r="A250" s="58"/>
      <c r="B250" s="59" t="e">
        <f>IF(#REF!=0," ",#REF!)</f>
        <v>#REF!</v>
      </c>
      <c r="C250" s="49" t="e">
        <f>IF(#REF!=0,"",#REF!)</f>
        <v>#REF!</v>
      </c>
      <c r="D250" s="60" t="e">
        <f>IF(#REF!=0,"",#REF!)</f>
        <v>#REF!</v>
      </c>
      <c r="E250" s="50" t="e">
        <f>IF(#REF!=0,"",C250*D250)</f>
        <v>#REF!</v>
      </c>
      <c r="F250" s="51" t="e">
        <f>SUBSTITUTE(SUBSTITUTE(#REF!,"XAMS","Euronext Amsterdam"),"CEUX","Cboe DXE")</f>
        <v>#REF!</v>
      </c>
    </row>
    <row r="251" spans="1:6">
      <c r="A251" s="58"/>
      <c r="B251" s="59" t="e">
        <f>IF(#REF!=0," ",#REF!)</f>
        <v>#REF!</v>
      </c>
      <c r="C251" s="49" t="e">
        <f>IF(#REF!=0,"",#REF!)</f>
        <v>#REF!</v>
      </c>
      <c r="D251" s="60" t="e">
        <f>IF(#REF!=0,"",#REF!)</f>
        <v>#REF!</v>
      </c>
      <c r="E251" s="50" t="e">
        <f>IF(#REF!=0,"",C251*D251)</f>
        <v>#REF!</v>
      </c>
      <c r="F251" s="51" t="e">
        <f>SUBSTITUTE(SUBSTITUTE(#REF!,"XAMS","Euronext Amsterdam"),"CEUX","Cboe DXE")</f>
        <v>#REF!</v>
      </c>
    </row>
    <row r="252" spans="1:6">
      <c r="A252" s="58"/>
      <c r="B252" s="59" t="e">
        <f>IF(#REF!=0," ",#REF!)</f>
        <v>#REF!</v>
      </c>
      <c r="C252" s="49" t="e">
        <f>IF(#REF!=0,"",#REF!)</f>
        <v>#REF!</v>
      </c>
      <c r="D252" s="60" t="e">
        <f>IF(#REF!=0,"",#REF!)</f>
        <v>#REF!</v>
      </c>
      <c r="E252" s="50" t="e">
        <f>IF(#REF!=0,"",C252*D252)</f>
        <v>#REF!</v>
      </c>
      <c r="F252" s="51" t="e">
        <f>SUBSTITUTE(SUBSTITUTE(#REF!,"XAMS","Euronext Amsterdam"),"CEUX","Cboe DXE")</f>
        <v>#REF!</v>
      </c>
    </row>
    <row r="253" spans="1:6">
      <c r="A253" s="58"/>
      <c r="B253" s="59" t="e">
        <f>IF(#REF!=0," ",#REF!)</f>
        <v>#REF!</v>
      </c>
      <c r="C253" s="49" t="e">
        <f>IF(#REF!=0,"",#REF!)</f>
        <v>#REF!</v>
      </c>
      <c r="D253" s="60" t="e">
        <f>IF(#REF!=0,"",#REF!)</f>
        <v>#REF!</v>
      </c>
      <c r="E253" s="50" t="e">
        <f>IF(#REF!=0,"",C253*D253)</f>
        <v>#REF!</v>
      </c>
      <c r="F253" s="51" t="e">
        <f>SUBSTITUTE(SUBSTITUTE(#REF!,"XAMS","Euronext Amsterdam"),"CEUX","Cboe DXE")</f>
        <v>#REF!</v>
      </c>
    </row>
    <row r="254" spans="1:6">
      <c r="A254" s="58"/>
      <c r="B254" s="59" t="e">
        <f>IF(#REF!=0," ",#REF!)</f>
        <v>#REF!</v>
      </c>
      <c r="C254" s="49" t="e">
        <f>IF(#REF!=0,"",#REF!)</f>
        <v>#REF!</v>
      </c>
      <c r="D254" s="60" t="e">
        <f>IF(#REF!=0,"",#REF!)</f>
        <v>#REF!</v>
      </c>
      <c r="E254" s="50" t="e">
        <f>IF(#REF!=0,"",C254*D254)</f>
        <v>#REF!</v>
      </c>
      <c r="F254" s="51" t="e">
        <f>SUBSTITUTE(SUBSTITUTE(#REF!,"XAMS","Euronext Amsterdam"),"CEUX","Cboe DXE")</f>
        <v>#REF!</v>
      </c>
    </row>
    <row r="255" spans="1:6">
      <c r="A255" s="58"/>
      <c r="B255" s="59" t="e">
        <f>IF(#REF!=0," ",#REF!)</f>
        <v>#REF!</v>
      </c>
      <c r="C255" s="49" t="e">
        <f>IF(#REF!=0,"",#REF!)</f>
        <v>#REF!</v>
      </c>
      <c r="D255" s="60" t="e">
        <f>IF(#REF!=0,"",#REF!)</f>
        <v>#REF!</v>
      </c>
      <c r="E255" s="50" t="e">
        <f>IF(#REF!=0,"",C255*D255)</f>
        <v>#REF!</v>
      </c>
      <c r="F255" s="51" t="e">
        <f>SUBSTITUTE(SUBSTITUTE(#REF!,"XAMS","Euronext Amsterdam"),"CEUX","Cboe DXE")</f>
        <v>#REF!</v>
      </c>
    </row>
    <row r="256" spans="1:6">
      <c r="A256" s="58"/>
      <c r="B256" s="59" t="e">
        <f>IF(#REF!=0," ",#REF!)</f>
        <v>#REF!</v>
      </c>
      <c r="C256" s="49" t="e">
        <f>IF(#REF!=0,"",#REF!)</f>
        <v>#REF!</v>
      </c>
      <c r="D256" s="60" t="e">
        <f>IF(#REF!=0,"",#REF!)</f>
        <v>#REF!</v>
      </c>
      <c r="E256" s="50" t="e">
        <f>IF(#REF!=0,"",C256*D256)</f>
        <v>#REF!</v>
      </c>
      <c r="F256" s="51" t="e">
        <f>SUBSTITUTE(SUBSTITUTE(#REF!,"XAMS","Euronext Amsterdam"),"CEUX","Cboe DXE")</f>
        <v>#REF!</v>
      </c>
    </row>
    <row r="257" spans="1:6">
      <c r="A257" s="58"/>
      <c r="B257" s="59" t="e">
        <f>IF(#REF!=0," ",#REF!)</f>
        <v>#REF!</v>
      </c>
      <c r="C257" s="49" t="e">
        <f>IF(#REF!=0,"",#REF!)</f>
        <v>#REF!</v>
      </c>
      <c r="D257" s="60" t="e">
        <f>IF(#REF!=0,"",#REF!)</f>
        <v>#REF!</v>
      </c>
      <c r="E257" s="50" t="e">
        <f>IF(#REF!=0,"",C257*D257)</f>
        <v>#REF!</v>
      </c>
      <c r="F257" s="51" t="e">
        <f>SUBSTITUTE(SUBSTITUTE(#REF!,"XAMS","Euronext Amsterdam"),"CEUX","Cboe DXE")</f>
        <v>#REF!</v>
      </c>
    </row>
    <row r="258" spans="1:6">
      <c r="A258" s="58"/>
      <c r="B258" s="59" t="e">
        <f>IF(#REF!=0," ",#REF!)</f>
        <v>#REF!</v>
      </c>
      <c r="C258" s="49" t="e">
        <f>IF(#REF!=0,"",#REF!)</f>
        <v>#REF!</v>
      </c>
      <c r="D258" s="60" t="e">
        <f>IF(#REF!=0,"",#REF!)</f>
        <v>#REF!</v>
      </c>
      <c r="E258" s="50" t="e">
        <f>IF(#REF!=0,"",C258*D258)</f>
        <v>#REF!</v>
      </c>
      <c r="F258" s="51" t="e">
        <f>SUBSTITUTE(SUBSTITUTE(#REF!,"XAMS","Euronext Amsterdam"),"CEUX","Cboe DXE")</f>
        <v>#REF!</v>
      </c>
    </row>
    <row r="259" spans="1:6">
      <c r="A259" s="58"/>
      <c r="B259" s="59" t="e">
        <f>IF(#REF!=0," ",#REF!)</f>
        <v>#REF!</v>
      </c>
      <c r="C259" s="49" t="e">
        <f>IF(#REF!=0,"",#REF!)</f>
        <v>#REF!</v>
      </c>
      <c r="D259" s="60" t="e">
        <f>IF(#REF!=0,"",#REF!)</f>
        <v>#REF!</v>
      </c>
      <c r="E259" s="50" t="e">
        <f>IF(#REF!=0,"",C259*D259)</f>
        <v>#REF!</v>
      </c>
      <c r="F259" s="51" t="e">
        <f>SUBSTITUTE(SUBSTITUTE(#REF!,"XAMS","Euronext Amsterdam"),"CEUX","Cboe DXE")</f>
        <v>#REF!</v>
      </c>
    </row>
    <row r="260" spans="1:6">
      <c r="A260" s="58"/>
      <c r="B260" s="59" t="e">
        <f>IF(#REF!=0," ",#REF!)</f>
        <v>#REF!</v>
      </c>
      <c r="C260" s="49" t="e">
        <f>IF(#REF!=0,"",#REF!)</f>
        <v>#REF!</v>
      </c>
      <c r="D260" s="60" t="e">
        <f>IF(#REF!=0,"",#REF!)</f>
        <v>#REF!</v>
      </c>
      <c r="E260" s="50" t="e">
        <f>IF(#REF!=0,"",C260*D260)</f>
        <v>#REF!</v>
      </c>
      <c r="F260" s="51" t="e">
        <f>SUBSTITUTE(SUBSTITUTE(#REF!,"XAMS","Euronext Amsterdam"),"CEUX","Cboe DXE")</f>
        <v>#REF!</v>
      </c>
    </row>
    <row r="261" spans="1:6">
      <c r="A261" s="58"/>
      <c r="B261" s="59" t="e">
        <f>IF(#REF!=0," ",#REF!)</f>
        <v>#REF!</v>
      </c>
      <c r="C261" s="49" t="e">
        <f>IF(#REF!=0,"",#REF!)</f>
        <v>#REF!</v>
      </c>
      <c r="D261" s="60" t="e">
        <f>IF(#REF!=0,"",#REF!)</f>
        <v>#REF!</v>
      </c>
      <c r="E261" s="50" t="e">
        <f>IF(#REF!=0,"",C261*D261)</f>
        <v>#REF!</v>
      </c>
      <c r="F261" s="51" t="e">
        <f>SUBSTITUTE(SUBSTITUTE(#REF!,"XAMS","Euronext Amsterdam"),"CEUX","Cboe DXE")</f>
        <v>#REF!</v>
      </c>
    </row>
    <row r="262" spans="1:6">
      <c r="A262" s="58"/>
      <c r="B262" s="59" t="e">
        <f>IF(#REF!=0," ",#REF!)</f>
        <v>#REF!</v>
      </c>
      <c r="C262" s="49" t="e">
        <f>IF(#REF!=0,"",#REF!)</f>
        <v>#REF!</v>
      </c>
      <c r="D262" s="60" t="e">
        <f>IF(#REF!=0,"",#REF!)</f>
        <v>#REF!</v>
      </c>
      <c r="E262" s="50" t="e">
        <f>IF(#REF!=0,"",C262*D262)</f>
        <v>#REF!</v>
      </c>
      <c r="F262" s="51" t="e">
        <f>SUBSTITUTE(SUBSTITUTE(#REF!,"XAMS","Euronext Amsterdam"),"CEUX","Cboe DXE")</f>
        <v>#REF!</v>
      </c>
    </row>
    <row r="263" spans="1:6">
      <c r="A263" s="58"/>
      <c r="B263" s="59" t="e">
        <f>IF(#REF!=0," ",#REF!)</f>
        <v>#REF!</v>
      </c>
      <c r="C263" s="49" t="e">
        <f>IF(#REF!=0,"",#REF!)</f>
        <v>#REF!</v>
      </c>
      <c r="D263" s="60" t="e">
        <f>IF(#REF!=0,"",#REF!)</f>
        <v>#REF!</v>
      </c>
      <c r="E263" s="50" t="e">
        <f>IF(#REF!=0,"",C263*D263)</f>
        <v>#REF!</v>
      </c>
      <c r="F263" s="51" t="e">
        <f>SUBSTITUTE(SUBSTITUTE(#REF!,"XAMS","Euronext Amsterdam"),"CEUX","Cboe DXE")</f>
        <v>#REF!</v>
      </c>
    </row>
    <row r="264" spans="1:6">
      <c r="A264" s="58"/>
      <c r="B264" s="59" t="e">
        <f>IF(#REF!=0," ",#REF!)</f>
        <v>#REF!</v>
      </c>
      <c r="C264" s="49" t="e">
        <f>IF(#REF!=0,"",#REF!)</f>
        <v>#REF!</v>
      </c>
      <c r="D264" s="60" t="e">
        <f>IF(#REF!=0,"",#REF!)</f>
        <v>#REF!</v>
      </c>
      <c r="E264" s="50" t="e">
        <f>IF(#REF!=0,"",C264*D264)</f>
        <v>#REF!</v>
      </c>
      <c r="F264" s="51" t="e">
        <f>SUBSTITUTE(SUBSTITUTE(#REF!,"XAMS","Euronext Amsterdam"),"CEUX","Cboe DXE")</f>
        <v>#REF!</v>
      </c>
    </row>
    <row r="265" spans="1:6">
      <c r="A265" s="58"/>
      <c r="B265" s="59" t="e">
        <f>IF(#REF!=0," ",#REF!)</f>
        <v>#REF!</v>
      </c>
      <c r="C265" s="49" t="e">
        <f>IF(#REF!=0,"",#REF!)</f>
        <v>#REF!</v>
      </c>
      <c r="D265" s="60" t="e">
        <f>IF(#REF!=0,"",#REF!)</f>
        <v>#REF!</v>
      </c>
      <c r="E265" s="50" t="e">
        <f>IF(#REF!=0,"",C265*D265)</f>
        <v>#REF!</v>
      </c>
      <c r="F265" s="51" t="e">
        <f>SUBSTITUTE(SUBSTITUTE(#REF!,"XAMS","Euronext Amsterdam"),"CEUX","Cboe DXE")</f>
        <v>#REF!</v>
      </c>
    </row>
    <row r="266" spans="1:6">
      <c r="A266" s="58"/>
      <c r="B266" s="59" t="e">
        <f>IF(#REF!=0," ",#REF!)</f>
        <v>#REF!</v>
      </c>
      <c r="C266" s="49" t="e">
        <f>IF(#REF!=0,"",#REF!)</f>
        <v>#REF!</v>
      </c>
      <c r="D266" s="60" t="e">
        <f>IF(#REF!=0,"",#REF!)</f>
        <v>#REF!</v>
      </c>
      <c r="E266" s="50" t="e">
        <f>IF(#REF!=0,"",C266*D266)</f>
        <v>#REF!</v>
      </c>
      <c r="F266" s="51" t="e">
        <f>SUBSTITUTE(SUBSTITUTE(#REF!,"XAMS","Euronext Amsterdam"),"CEUX","Cboe DXE")</f>
        <v>#REF!</v>
      </c>
    </row>
    <row r="267" spans="1:6">
      <c r="A267" s="58"/>
      <c r="B267" s="59" t="e">
        <f>IF(#REF!=0," ",#REF!)</f>
        <v>#REF!</v>
      </c>
      <c r="C267" s="49" t="e">
        <f>IF(#REF!=0,"",#REF!)</f>
        <v>#REF!</v>
      </c>
      <c r="D267" s="60" t="e">
        <f>IF(#REF!=0,"",#REF!)</f>
        <v>#REF!</v>
      </c>
      <c r="E267" s="50" t="e">
        <f>IF(#REF!=0,"",C267*D267)</f>
        <v>#REF!</v>
      </c>
      <c r="F267" s="51" t="e">
        <f>SUBSTITUTE(SUBSTITUTE(#REF!,"XAMS","Euronext Amsterdam"),"CEUX","Cboe DXE")</f>
        <v>#REF!</v>
      </c>
    </row>
    <row r="268" spans="1:6">
      <c r="A268" s="58"/>
      <c r="B268" s="59" t="e">
        <f>IF(#REF!=0," ",#REF!)</f>
        <v>#REF!</v>
      </c>
      <c r="C268" s="49" t="e">
        <f>IF(#REF!=0,"",#REF!)</f>
        <v>#REF!</v>
      </c>
      <c r="D268" s="60" t="e">
        <f>IF(#REF!=0,"",#REF!)</f>
        <v>#REF!</v>
      </c>
      <c r="E268" s="50" t="e">
        <f>IF(#REF!=0,"",C268*D268)</f>
        <v>#REF!</v>
      </c>
      <c r="F268" s="51" t="e">
        <f>SUBSTITUTE(SUBSTITUTE(#REF!,"XAMS","Euronext Amsterdam"),"CEUX","Cboe DXE")</f>
        <v>#REF!</v>
      </c>
    </row>
    <row r="269" spans="1:6">
      <c r="A269" s="58"/>
      <c r="B269" s="59" t="e">
        <f>IF(#REF!=0," ",#REF!)</f>
        <v>#REF!</v>
      </c>
      <c r="C269" s="49" t="e">
        <f>IF(#REF!=0,"",#REF!)</f>
        <v>#REF!</v>
      </c>
      <c r="D269" s="60" t="e">
        <f>IF(#REF!=0,"",#REF!)</f>
        <v>#REF!</v>
      </c>
      <c r="E269" s="50" t="e">
        <f>IF(#REF!=0,"",C269*D269)</f>
        <v>#REF!</v>
      </c>
      <c r="F269" s="51" t="e">
        <f>SUBSTITUTE(SUBSTITUTE(#REF!,"XAMS","Euronext Amsterdam"),"CEUX","Cboe DXE")</f>
        <v>#REF!</v>
      </c>
    </row>
    <row r="270" spans="1:6">
      <c r="A270" s="58"/>
      <c r="B270" s="59" t="e">
        <f>IF(#REF!=0," ",#REF!)</f>
        <v>#REF!</v>
      </c>
      <c r="C270" s="49" t="e">
        <f>IF(#REF!=0,"",#REF!)</f>
        <v>#REF!</v>
      </c>
      <c r="D270" s="60" t="e">
        <f>IF(#REF!=0,"",#REF!)</f>
        <v>#REF!</v>
      </c>
      <c r="E270" s="50" t="e">
        <f>IF(#REF!=0,"",C270*D270)</f>
        <v>#REF!</v>
      </c>
      <c r="F270" s="51" t="e">
        <f>SUBSTITUTE(SUBSTITUTE(#REF!,"XAMS","Euronext Amsterdam"),"CEUX","Cboe DXE")</f>
        <v>#REF!</v>
      </c>
    </row>
    <row r="271" spans="1:6">
      <c r="A271" s="58"/>
      <c r="B271" s="59" t="e">
        <f>IF(#REF!=0," ",#REF!)</f>
        <v>#REF!</v>
      </c>
      <c r="C271" s="49" t="e">
        <f>IF(#REF!=0,"",#REF!)</f>
        <v>#REF!</v>
      </c>
      <c r="D271" s="60" t="e">
        <f>IF(#REF!=0,"",#REF!)</f>
        <v>#REF!</v>
      </c>
      <c r="E271" s="50" t="e">
        <f>IF(#REF!=0,"",C271*D271)</f>
        <v>#REF!</v>
      </c>
      <c r="F271" s="51" t="e">
        <f>SUBSTITUTE(SUBSTITUTE(#REF!,"XAMS","Euronext Amsterdam"),"CEUX","Cboe DXE")</f>
        <v>#REF!</v>
      </c>
    </row>
    <row r="272" spans="1:6">
      <c r="A272" s="58"/>
      <c r="B272" s="59" t="e">
        <f>IF(#REF!=0," ",#REF!)</f>
        <v>#REF!</v>
      </c>
      <c r="C272" s="49" t="e">
        <f>IF(#REF!=0,"",#REF!)</f>
        <v>#REF!</v>
      </c>
      <c r="D272" s="60" t="e">
        <f>IF(#REF!=0,"",#REF!)</f>
        <v>#REF!</v>
      </c>
      <c r="E272" s="50" t="e">
        <f>IF(#REF!=0,"",C272*D272)</f>
        <v>#REF!</v>
      </c>
      <c r="F272" s="51" t="e">
        <f>SUBSTITUTE(SUBSTITUTE(#REF!,"XAMS","Euronext Amsterdam"),"CEUX","Cboe DXE")</f>
        <v>#REF!</v>
      </c>
    </row>
    <row r="273" spans="1:6">
      <c r="A273" s="58"/>
      <c r="B273" s="59" t="e">
        <f>IF(#REF!=0," ",#REF!)</f>
        <v>#REF!</v>
      </c>
      <c r="C273" s="49" t="e">
        <f>IF(#REF!=0,"",#REF!)</f>
        <v>#REF!</v>
      </c>
      <c r="D273" s="60" t="e">
        <f>IF(#REF!=0,"",#REF!)</f>
        <v>#REF!</v>
      </c>
      <c r="E273" s="50" t="e">
        <f>IF(#REF!=0,"",C273*D273)</f>
        <v>#REF!</v>
      </c>
      <c r="F273" s="51" t="e">
        <f>SUBSTITUTE(SUBSTITUTE(#REF!,"XAMS","Euronext Amsterdam"),"CEUX","Cboe DXE")</f>
        <v>#REF!</v>
      </c>
    </row>
    <row r="274" spans="1:6">
      <c r="A274" s="58"/>
      <c r="B274" s="59" t="e">
        <f>IF(#REF!=0," ",#REF!)</f>
        <v>#REF!</v>
      </c>
      <c r="C274" s="49" t="e">
        <f>IF(#REF!=0,"",#REF!)</f>
        <v>#REF!</v>
      </c>
      <c r="D274" s="60" t="e">
        <f>IF(#REF!=0,"",#REF!)</f>
        <v>#REF!</v>
      </c>
      <c r="E274" s="50" t="e">
        <f>IF(#REF!=0,"",C274*D274)</f>
        <v>#REF!</v>
      </c>
      <c r="F274" s="51" t="e">
        <f>SUBSTITUTE(SUBSTITUTE(#REF!,"XAMS","Euronext Amsterdam"),"CEUX","Cboe DXE")</f>
        <v>#REF!</v>
      </c>
    </row>
    <row r="275" spans="1:6">
      <c r="A275" s="58"/>
      <c r="B275" s="59" t="e">
        <f>IF(#REF!=0," ",#REF!)</f>
        <v>#REF!</v>
      </c>
      <c r="C275" s="49" t="e">
        <f>IF(#REF!=0,"",#REF!)</f>
        <v>#REF!</v>
      </c>
      <c r="D275" s="60" t="e">
        <f>IF(#REF!=0,"",#REF!)</f>
        <v>#REF!</v>
      </c>
      <c r="E275" s="50" t="e">
        <f>IF(#REF!=0,"",C275*D275)</f>
        <v>#REF!</v>
      </c>
      <c r="F275" s="51" t="e">
        <f>SUBSTITUTE(SUBSTITUTE(#REF!,"XAMS","Euronext Amsterdam"),"CEUX","Cboe DXE")</f>
        <v>#REF!</v>
      </c>
    </row>
    <row r="276" spans="1:6">
      <c r="A276" s="58"/>
      <c r="B276" s="59" t="e">
        <f>IF(#REF!=0," ",#REF!)</f>
        <v>#REF!</v>
      </c>
      <c r="C276" s="49" t="e">
        <f>IF(#REF!=0,"",#REF!)</f>
        <v>#REF!</v>
      </c>
      <c r="D276" s="60" t="e">
        <f>IF(#REF!=0,"",#REF!)</f>
        <v>#REF!</v>
      </c>
      <c r="E276" s="50" t="e">
        <f>IF(#REF!=0,"",C276*D276)</f>
        <v>#REF!</v>
      </c>
      <c r="F276" s="51" t="e">
        <f>SUBSTITUTE(SUBSTITUTE(#REF!,"XAMS","Euronext Amsterdam"),"CEUX","Cboe DXE")</f>
        <v>#REF!</v>
      </c>
    </row>
    <row r="277" spans="1:6">
      <c r="A277" s="58"/>
      <c r="B277" s="59" t="e">
        <f>IF(#REF!=0," ",#REF!)</f>
        <v>#REF!</v>
      </c>
      <c r="C277" s="49" t="e">
        <f>IF(#REF!=0,"",#REF!)</f>
        <v>#REF!</v>
      </c>
      <c r="D277" s="60" t="e">
        <f>IF(#REF!=0,"",#REF!)</f>
        <v>#REF!</v>
      </c>
      <c r="E277" s="50" t="e">
        <f>IF(#REF!=0,"",C277*D277)</f>
        <v>#REF!</v>
      </c>
      <c r="F277" s="51" t="e">
        <f>SUBSTITUTE(SUBSTITUTE(#REF!,"XAMS","Euronext Amsterdam"),"CEUX","Cboe DXE")</f>
        <v>#REF!</v>
      </c>
    </row>
    <row r="278" spans="1:6">
      <c r="A278" s="58"/>
      <c r="B278" s="59" t="e">
        <f>IF(#REF!=0," ",#REF!)</f>
        <v>#REF!</v>
      </c>
      <c r="C278" s="49" t="e">
        <f>IF(#REF!=0,"",#REF!)</f>
        <v>#REF!</v>
      </c>
      <c r="D278" s="60" t="e">
        <f>IF(#REF!=0,"",#REF!)</f>
        <v>#REF!</v>
      </c>
      <c r="E278" s="50" t="e">
        <f>IF(#REF!=0,"",C278*D278)</f>
        <v>#REF!</v>
      </c>
      <c r="F278" s="51" t="e">
        <f>SUBSTITUTE(SUBSTITUTE(#REF!,"XAMS","Euronext Amsterdam"),"CEUX","Cboe DXE")</f>
        <v>#REF!</v>
      </c>
    </row>
    <row r="279" spans="1:6">
      <c r="A279" s="58"/>
      <c r="B279" s="59" t="e">
        <f>IF(#REF!=0," ",#REF!)</f>
        <v>#REF!</v>
      </c>
      <c r="C279" s="49" t="e">
        <f>IF(#REF!=0,"",#REF!)</f>
        <v>#REF!</v>
      </c>
      <c r="D279" s="60" t="e">
        <f>IF(#REF!=0,"",#REF!)</f>
        <v>#REF!</v>
      </c>
      <c r="E279" s="50" t="e">
        <f>IF(#REF!=0,"",C279*D279)</f>
        <v>#REF!</v>
      </c>
      <c r="F279" s="51" t="e">
        <f>SUBSTITUTE(SUBSTITUTE(#REF!,"XAMS","Euronext Amsterdam"),"CEUX","Cboe DXE")</f>
        <v>#REF!</v>
      </c>
    </row>
    <row r="280" spans="1:6">
      <c r="A280" s="58"/>
      <c r="B280" s="59" t="e">
        <f>IF(#REF!=0," ",#REF!)</f>
        <v>#REF!</v>
      </c>
      <c r="C280" s="49" t="e">
        <f>IF(#REF!=0,"",#REF!)</f>
        <v>#REF!</v>
      </c>
      <c r="D280" s="60" t="e">
        <f>IF(#REF!=0,"",#REF!)</f>
        <v>#REF!</v>
      </c>
      <c r="E280" s="50" t="e">
        <f>IF(#REF!=0,"",C280*D280)</f>
        <v>#REF!</v>
      </c>
      <c r="F280" s="51" t="e">
        <f>SUBSTITUTE(SUBSTITUTE(#REF!,"XAMS","Euronext Amsterdam"),"CEUX","Cboe DXE")</f>
        <v>#REF!</v>
      </c>
    </row>
    <row r="281" spans="1:6">
      <c r="A281" s="58"/>
      <c r="B281" s="59" t="e">
        <f>IF(#REF!=0," ",#REF!)</f>
        <v>#REF!</v>
      </c>
      <c r="C281" s="49" t="e">
        <f>IF(#REF!=0,"",#REF!)</f>
        <v>#REF!</v>
      </c>
      <c r="D281" s="60" t="e">
        <f>IF(#REF!=0,"",#REF!)</f>
        <v>#REF!</v>
      </c>
      <c r="E281" s="50" t="e">
        <f>IF(#REF!=0,"",C281*D281)</f>
        <v>#REF!</v>
      </c>
      <c r="F281" s="51" t="e">
        <f>SUBSTITUTE(SUBSTITUTE(#REF!,"XAMS","Euronext Amsterdam"),"CEUX","Cboe DXE")</f>
        <v>#REF!</v>
      </c>
    </row>
    <row r="282" spans="1:6">
      <c r="A282" s="58"/>
      <c r="B282" s="59" t="e">
        <f>IF(#REF!=0," ",#REF!)</f>
        <v>#REF!</v>
      </c>
      <c r="C282" s="49" t="e">
        <f>IF(#REF!=0,"",#REF!)</f>
        <v>#REF!</v>
      </c>
      <c r="D282" s="60" t="e">
        <f>IF(#REF!=0,"",#REF!)</f>
        <v>#REF!</v>
      </c>
      <c r="E282" s="50" t="e">
        <f>IF(#REF!=0,"",C282*D282)</f>
        <v>#REF!</v>
      </c>
      <c r="F282" s="51" t="e">
        <f>SUBSTITUTE(SUBSTITUTE(#REF!,"XAMS","Euronext Amsterdam"),"CEUX","Cboe DXE")</f>
        <v>#REF!</v>
      </c>
    </row>
    <row r="283" spans="1:6">
      <c r="A283" s="58"/>
      <c r="B283" s="59" t="e">
        <f>IF(#REF!=0," ",#REF!)</f>
        <v>#REF!</v>
      </c>
      <c r="C283" s="49" t="e">
        <f>IF(#REF!=0,"",#REF!)</f>
        <v>#REF!</v>
      </c>
      <c r="D283" s="60" t="e">
        <f>IF(#REF!=0,"",#REF!)</f>
        <v>#REF!</v>
      </c>
      <c r="E283" s="50" t="e">
        <f>IF(#REF!=0,"",C283*D283)</f>
        <v>#REF!</v>
      </c>
      <c r="F283" s="51" t="e">
        <f>SUBSTITUTE(SUBSTITUTE(#REF!,"XAMS","Euronext Amsterdam"),"CEUX","Cboe DXE")</f>
        <v>#REF!</v>
      </c>
    </row>
    <row r="284" spans="1:6">
      <c r="A284" s="58"/>
      <c r="B284" s="59" t="e">
        <f>IF(#REF!=0," ",#REF!)</f>
        <v>#REF!</v>
      </c>
      <c r="C284" s="49" t="e">
        <f>IF(#REF!=0,"",#REF!)</f>
        <v>#REF!</v>
      </c>
      <c r="D284" s="60" t="e">
        <f>IF(#REF!=0,"",#REF!)</f>
        <v>#REF!</v>
      </c>
      <c r="E284" s="50" t="e">
        <f>IF(#REF!=0,"",C284*D284)</f>
        <v>#REF!</v>
      </c>
      <c r="F284" s="51" t="e">
        <f>SUBSTITUTE(SUBSTITUTE(#REF!,"XAMS","Euronext Amsterdam"),"CEUX","Cboe DXE")</f>
        <v>#REF!</v>
      </c>
    </row>
    <row r="285" spans="1:6">
      <c r="A285" s="58"/>
      <c r="B285" s="59" t="e">
        <f>IF(#REF!=0," ",#REF!)</f>
        <v>#REF!</v>
      </c>
      <c r="C285" s="49" t="e">
        <f>IF(#REF!=0,"",#REF!)</f>
        <v>#REF!</v>
      </c>
      <c r="D285" s="60" t="e">
        <f>IF(#REF!=0,"",#REF!)</f>
        <v>#REF!</v>
      </c>
      <c r="E285" s="50" t="e">
        <f>IF(#REF!=0,"",C285*D285)</f>
        <v>#REF!</v>
      </c>
      <c r="F285" s="51" t="e">
        <f>SUBSTITUTE(SUBSTITUTE(#REF!,"XAMS","Euronext Amsterdam"),"CEUX","Cboe DXE")</f>
        <v>#REF!</v>
      </c>
    </row>
    <row r="286" spans="1:6">
      <c r="A286" s="58"/>
      <c r="B286" s="59" t="e">
        <f>IF(#REF!=0," ",#REF!)</f>
        <v>#REF!</v>
      </c>
      <c r="C286" s="49" t="e">
        <f>IF(#REF!=0,"",#REF!)</f>
        <v>#REF!</v>
      </c>
      <c r="D286" s="60" t="e">
        <f>IF(#REF!=0,"",#REF!)</f>
        <v>#REF!</v>
      </c>
      <c r="E286" s="50" t="e">
        <f>IF(#REF!=0,"",C286*D286)</f>
        <v>#REF!</v>
      </c>
      <c r="F286" s="51" t="e">
        <f>SUBSTITUTE(SUBSTITUTE(#REF!,"XAMS","Euronext Amsterdam"),"CEUX","Cboe DXE")</f>
        <v>#REF!</v>
      </c>
    </row>
    <row r="287" spans="1:6">
      <c r="A287" s="58"/>
      <c r="B287" s="59" t="e">
        <f>IF(#REF!=0," ",#REF!)</f>
        <v>#REF!</v>
      </c>
      <c r="C287" s="49" t="e">
        <f>IF(#REF!=0,"",#REF!)</f>
        <v>#REF!</v>
      </c>
      <c r="D287" s="60" t="e">
        <f>IF(#REF!=0,"",#REF!)</f>
        <v>#REF!</v>
      </c>
      <c r="E287" s="50" t="e">
        <f>IF(#REF!=0,"",C287*D287)</f>
        <v>#REF!</v>
      </c>
      <c r="F287" s="51" t="e">
        <f>SUBSTITUTE(SUBSTITUTE(#REF!,"XAMS","Euronext Amsterdam"),"CEUX","Cboe DXE")</f>
        <v>#REF!</v>
      </c>
    </row>
    <row r="288" spans="1:6">
      <c r="A288" s="58"/>
      <c r="B288" s="59" t="e">
        <f>IF(#REF!=0," ",#REF!)</f>
        <v>#REF!</v>
      </c>
      <c r="C288" s="49" t="e">
        <f>IF(#REF!=0,"",#REF!)</f>
        <v>#REF!</v>
      </c>
      <c r="D288" s="60" t="e">
        <f>IF(#REF!=0,"",#REF!)</f>
        <v>#REF!</v>
      </c>
      <c r="E288" s="50" t="e">
        <f>IF(#REF!=0,"",C288*D288)</f>
        <v>#REF!</v>
      </c>
      <c r="F288" s="51" t="e">
        <f>SUBSTITUTE(SUBSTITUTE(#REF!,"XAMS","Euronext Amsterdam"),"CEUX","Cboe DXE")</f>
        <v>#REF!</v>
      </c>
    </row>
    <row r="289" spans="1:6">
      <c r="A289" s="58"/>
      <c r="B289" s="59" t="e">
        <f>IF(#REF!=0," ",#REF!)</f>
        <v>#REF!</v>
      </c>
      <c r="C289" s="49" t="e">
        <f>IF(#REF!=0,"",#REF!)</f>
        <v>#REF!</v>
      </c>
      <c r="D289" s="60" t="e">
        <f>IF(#REF!=0,"",#REF!)</f>
        <v>#REF!</v>
      </c>
      <c r="E289" s="50" t="e">
        <f>IF(#REF!=0,"",C289*D289)</f>
        <v>#REF!</v>
      </c>
      <c r="F289" s="51" t="e">
        <f>SUBSTITUTE(SUBSTITUTE(#REF!,"XAMS","Euronext Amsterdam"),"CEUX","Cboe DXE")</f>
        <v>#REF!</v>
      </c>
    </row>
    <row r="290" spans="1:6">
      <c r="A290" s="58"/>
      <c r="B290" s="59" t="e">
        <f>IF(#REF!=0," ",#REF!)</f>
        <v>#REF!</v>
      </c>
      <c r="C290" s="49" t="e">
        <f>IF(#REF!=0,"",#REF!)</f>
        <v>#REF!</v>
      </c>
      <c r="D290" s="60" t="e">
        <f>IF(#REF!=0,"",#REF!)</f>
        <v>#REF!</v>
      </c>
      <c r="E290" s="50" t="e">
        <f>IF(#REF!=0,"",C290*D290)</f>
        <v>#REF!</v>
      </c>
      <c r="F290" s="51" t="e">
        <f>SUBSTITUTE(SUBSTITUTE(#REF!,"XAMS","Euronext Amsterdam"),"CEUX","Cboe DXE")</f>
        <v>#REF!</v>
      </c>
    </row>
    <row r="291" spans="1:6">
      <c r="A291" s="58"/>
      <c r="B291" s="59" t="e">
        <f>IF(#REF!=0," ",#REF!)</f>
        <v>#REF!</v>
      </c>
      <c r="C291" s="49" t="e">
        <f>IF(#REF!=0,"",#REF!)</f>
        <v>#REF!</v>
      </c>
      <c r="D291" s="60" t="e">
        <f>IF(#REF!=0,"",#REF!)</f>
        <v>#REF!</v>
      </c>
      <c r="E291" s="50" t="e">
        <f>IF(#REF!=0,"",C291*D291)</f>
        <v>#REF!</v>
      </c>
      <c r="F291" s="51" t="e">
        <f>SUBSTITUTE(SUBSTITUTE(#REF!,"XAMS","Euronext Amsterdam"),"CEUX","Cboe DXE")</f>
        <v>#REF!</v>
      </c>
    </row>
    <row r="292" spans="1:6">
      <c r="A292" s="58"/>
      <c r="B292" s="59" t="e">
        <f>IF(#REF!=0," ",#REF!)</f>
        <v>#REF!</v>
      </c>
      <c r="C292" s="49" t="e">
        <f>IF(#REF!=0,"",#REF!)</f>
        <v>#REF!</v>
      </c>
      <c r="D292" s="60" t="e">
        <f>IF(#REF!=0,"",#REF!)</f>
        <v>#REF!</v>
      </c>
      <c r="E292" s="50" t="e">
        <f>IF(#REF!=0,"",C292*D292)</f>
        <v>#REF!</v>
      </c>
      <c r="F292" s="51" t="e">
        <f>SUBSTITUTE(SUBSTITUTE(#REF!,"XAMS","Euronext Amsterdam"),"CEUX","Cboe DXE")</f>
        <v>#REF!</v>
      </c>
    </row>
    <row r="293" spans="1:6">
      <c r="A293" s="58"/>
      <c r="B293" s="59" t="e">
        <f>IF(#REF!=0," ",#REF!)</f>
        <v>#REF!</v>
      </c>
      <c r="C293" s="49" t="e">
        <f>IF(#REF!=0,"",#REF!)</f>
        <v>#REF!</v>
      </c>
      <c r="D293" s="60" t="e">
        <f>IF(#REF!=0,"",#REF!)</f>
        <v>#REF!</v>
      </c>
      <c r="E293" s="50" t="e">
        <f>IF(#REF!=0,"",C293*D293)</f>
        <v>#REF!</v>
      </c>
      <c r="F293" s="51" t="e">
        <f>SUBSTITUTE(SUBSTITUTE(#REF!,"XAMS","Euronext Amsterdam"),"CEUX","Cboe DXE")</f>
        <v>#REF!</v>
      </c>
    </row>
    <row r="294" spans="1:6">
      <c r="A294" s="58"/>
      <c r="B294" s="59" t="e">
        <f>IF(#REF!=0," ",#REF!)</f>
        <v>#REF!</v>
      </c>
      <c r="C294" s="49" t="e">
        <f>IF(#REF!=0,"",#REF!)</f>
        <v>#REF!</v>
      </c>
      <c r="D294" s="60" t="e">
        <f>IF(#REF!=0,"",#REF!)</f>
        <v>#REF!</v>
      </c>
      <c r="E294" s="50" t="e">
        <f>IF(#REF!=0,"",C294*D294)</f>
        <v>#REF!</v>
      </c>
      <c r="F294" s="51" t="e">
        <f>SUBSTITUTE(SUBSTITUTE(#REF!,"XAMS","Euronext Amsterdam"),"CEUX","Cboe DXE")</f>
        <v>#REF!</v>
      </c>
    </row>
    <row r="295" spans="1:6">
      <c r="A295" s="58"/>
      <c r="B295" s="59" t="e">
        <f>IF(#REF!=0," ",#REF!)</f>
        <v>#REF!</v>
      </c>
      <c r="C295" s="49" t="e">
        <f>IF(#REF!=0,"",#REF!)</f>
        <v>#REF!</v>
      </c>
      <c r="D295" s="60" t="e">
        <f>IF(#REF!=0,"",#REF!)</f>
        <v>#REF!</v>
      </c>
      <c r="E295" s="50" t="e">
        <f>IF(#REF!=0,"",C295*D295)</f>
        <v>#REF!</v>
      </c>
      <c r="F295" s="51" t="e">
        <f>SUBSTITUTE(SUBSTITUTE(#REF!,"XAMS","Euronext Amsterdam"),"CEUX","Cboe DXE")</f>
        <v>#REF!</v>
      </c>
    </row>
    <row r="296" spans="1:6">
      <c r="A296" s="58"/>
      <c r="B296" s="59" t="e">
        <f>IF(#REF!=0," ",#REF!)</f>
        <v>#REF!</v>
      </c>
      <c r="C296" s="49" t="e">
        <f>IF(#REF!=0,"",#REF!)</f>
        <v>#REF!</v>
      </c>
      <c r="D296" s="60" t="e">
        <f>IF(#REF!=0,"",#REF!)</f>
        <v>#REF!</v>
      </c>
      <c r="E296" s="50" t="e">
        <f>IF(#REF!=0,"",C296*D296)</f>
        <v>#REF!</v>
      </c>
      <c r="F296" s="51" t="e">
        <f>SUBSTITUTE(SUBSTITUTE(#REF!,"XAMS","Euronext Amsterdam"),"CEUX","Cboe DXE")</f>
        <v>#REF!</v>
      </c>
    </row>
    <row r="297" spans="1:6">
      <c r="A297" s="58"/>
      <c r="B297" s="59" t="e">
        <f>IF(#REF!=0," ",#REF!)</f>
        <v>#REF!</v>
      </c>
      <c r="C297" s="49" t="e">
        <f>IF(#REF!=0,"",#REF!)</f>
        <v>#REF!</v>
      </c>
      <c r="D297" s="60" t="e">
        <f>IF(#REF!=0,"",#REF!)</f>
        <v>#REF!</v>
      </c>
      <c r="E297" s="50" t="e">
        <f>IF(#REF!=0,"",C297*D297)</f>
        <v>#REF!</v>
      </c>
      <c r="F297" s="51" t="e">
        <f>SUBSTITUTE(SUBSTITUTE(#REF!,"XAMS","Euronext Amsterdam"),"CEUX","Cboe DXE")</f>
        <v>#REF!</v>
      </c>
    </row>
    <row r="298" spans="1:6">
      <c r="A298" s="58"/>
      <c r="B298" s="59" t="e">
        <f>IF(#REF!=0," ",#REF!)</f>
        <v>#REF!</v>
      </c>
      <c r="C298" s="49" t="e">
        <f>IF(#REF!=0,"",#REF!)</f>
        <v>#REF!</v>
      </c>
      <c r="D298" s="60" t="e">
        <f>IF(#REF!=0,"",#REF!)</f>
        <v>#REF!</v>
      </c>
      <c r="E298" s="50" t="e">
        <f>IF(#REF!=0,"",C298*D298)</f>
        <v>#REF!</v>
      </c>
      <c r="F298" s="51" t="e">
        <f>SUBSTITUTE(SUBSTITUTE(#REF!,"XAMS","Euronext Amsterdam"),"CEUX","Cboe DXE")</f>
        <v>#REF!</v>
      </c>
    </row>
    <row r="299" spans="1:6">
      <c r="A299" s="58"/>
      <c r="B299" s="59" t="e">
        <f>IF(#REF!=0," ",#REF!)</f>
        <v>#REF!</v>
      </c>
      <c r="C299" s="49" t="e">
        <f>IF(#REF!=0,"",#REF!)</f>
        <v>#REF!</v>
      </c>
      <c r="D299" s="60" t="e">
        <f>IF(#REF!=0,"",#REF!)</f>
        <v>#REF!</v>
      </c>
      <c r="E299" s="50" t="e">
        <f>IF(#REF!=0,"",C299*D299)</f>
        <v>#REF!</v>
      </c>
      <c r="F299" s="51" t="e">
        <f>SUBSTITUTE(SUBSTITUTE(#REF!,"XAMS","Euronext Amsterdam"),"CEUX","Cboe DXE")</f>
        <v>#REF!</v>
      </c>
    </row>
    <row r="300" spans="1:6">
      <c r="A300" s="58"/>
      <c r="B300" s="59" t="e">
        <f>IF(#REF!=0," ",#REF!)</f>
        <v>#REF!</v>
      </c>
      <c r="C300" s="49" t="e">
        <f>IF(#REF!=0,"",#REF!)</f>
        <v>#REF!</v>
      </c>
      <c r="D300" s="60" t="e">
        <f>IF(#REF!=0,"",#REF!)</f>
        <v>#REF!</v>
      </c>
      <c r="E300" s="50" t="e">
        <f>IF(#REF!=0,"",C300*D300)</f>
        <v>#REF!</v>
      </c>
      <c r="F300" s="51" t="e">
        <f>SUBSTITUTE(SUBSTITUTE(#REF!,"XAMS","Euronext Amsterdam"),"CEUX","Cboe DXE")</f>
        <v>#REF!</v>
      </c>
    </row>
    <row r="301" spans="1:6">
      <c r="A301" s="58"/>
      <c r="B301" s="59" t="e">
        <f>IF(#REF!=0," ",#REF!)</f>
        <v>#REF!</v>
      </c>
      <c r="C301" s="49" t="e">
        <f>IF(#REF!=0,"",#REF!)</f>
        <v>#REF!</v>
      </c>
      <c r="D301" s="60" t="e">
        <f>IF(#REF!=0,"",#REF!)</f>
        <v>#REF!</v>
      </c>
      <c r="E301" s="50" t="e">
        <f>IF(#REF!=0,"",C301*D301)</f>
        <v>#REF!</v>
      </c>
      <c r="F301" s="51" t="e">
        <f>SUBSTITUTE(SUBSTITUTE(#REF!,"XAMS","Euronext Amsterdam"),"CEUX","Cboe DXE")</f>
        <v>#REF!</v>
      </c>
    </row>
    <row r="302" spans="1:6">
      <c r="A302" s="58"/>
      <c r="B302" s="59" t="e">
        <f>IF(#REF!=0," ",#REF!)</f>
        <v>#REF!</v>
      </c>
      <c r="C302" s="49" t="e">
        <f>IF(#REF!=0,"",#REF!)</f>
        <v>#REF!</v>
      </c>
      <c r="D302" s="60" t="e">
        <f>IF(#REF!=0,"",#REF!)</f>
        <v>#REF!</v>
      </c>
      <c r="E302" s="50" t="e">
        <f>IF(#REF!=0,"",C302*D302)</f>
        <v>#REF!</v>
      </c>
      <c r="F302" s="51" t="e">
        <f>SUBSTITUTE(SUBSTITUTE(#REF!,"XAMS","Euronext Amsterdam"),"CEUX","Cboe DXE")</f>
        <v>#REF!</v>
      </c>
    </row>
    <row r="303" spans="1:6">
      <c r="A303" s="58"/>
      <c r="B303" s="59" t="e">
        <f>IF(#REF!=0," ",#REF!)</f>
        <v>#REF!</v>
      </c>
      <c r="C303" s="49" t="e">
        <f>IF(#REF!=0,"",#REF!)</f>
        <v>#REF!</v>
      </c>
      <c r="D303" s="60" t="e">
        <f>IF(#REF!=0,"",#REF!)</f>
        <v>#REF!</v>
      </c>
      <c r="E303" s="50" t="e">
        <f>IF(#REF!=0,"",C303*D303)</f>
        <v>#REF!</v>
      </c>
      <c r="F303" s="51" t="e">
        <f>SUBSTITUTE(SUBSTITUTE(#REF!,"XAMS","Euronext Amsterdam"),"CEUX","Cboe DXE")</f>
        <v>#REF!</v>
      </c>
    </row>
    <row r="304" spans="1:6">
      <c r="A304" s="58"/>
      <c r="B304" s="59" t="e">
        <f>IF(#REF!=0," ",#REF!)</f>
        <v>#REF!</v>
      </c>
      <c r="C304" s="49" t="e">
        <f>IF(#REF!=0,"",#REF!)</f>
        <v>#REF!</v>
      </c>
      <c r="D304" s="60" t="e">
        <f>IF(#REF!=0,"",#REF!)</f>
        <v>#REF!</v>
      </c>
      <c r="E304" s="50" t="e">
        <f>IF(#REF!=0,"",C304*D304)</f>
        <v>#REF!</v>
      </c>
      <c r="F304" s="51" t="e">
        <f>SUBSTITUTE(SUBSTITUTE(#REF!,"XAMS","Euronext Amsterdam"),"CEUX","Cboe DXE")</f>
        <v>#REF!</v>
      </c>
    </row>
    <row r="305" spans="1:6">
      <c r="A305" s="58"/>
      <c r="B305" s="59" t="e">
        <f>IF(#REF!=0," ",#REF!)</f>
        <v>#REF!</v>
      </c>
      <c r="C305" s="49" t="e">
        <f>IF(#REF!=0,"",#REF!)</f>
        <v>#REF!</v>
      </c>
      <c r="D305" s="60" t="e">
        <f>IF(#REF!=0,"",#REF!)</f>
        <v>#REF!</v>
      </c>
      <c r="E305" s="50" t="e">
        <f>IF(#REF!=0,"",C305*D305)</f>
        <v>#REF!</v>
      </c>
      <c r="F305" s="51" t="e">
        <f>SUBSTITUTE(SUBSTITUTE(#REF!,"XAMS","Euronext Amsterdam"),"CEUX","Cboe DXE")</f>
        <v>#REF!</v>
      </c>
    </row>
    <row r="306" spans="1:6">
      <c r="A306" s="58"/>
      <c r="B306" s="59" t="e">
        <f>IF(#REF!=0," ",#REF!)</f>
        <v>#REF!</v>
      </c>
      <c r="C306" s="49" t="e">
        <f>IF(#REF!=0,"",#REF!)</f>
        <v>#REF!</v>
      </c>
      <c r="D306" s="60" t="e">
        <f>IF(#REF!=0,"",#REF!)</f>
        <v>#REF!</v>
      </c>
      <c r="E306" s="50" t="e">
        <f>IF(#REF!=0,"",C306*D306)</f>
        <v>#REF!</v>
      </c>
      <c r="F306" s="51" t="e">
        <f>SUBSTITUTE(SUBSTITUTE(#REF!,"XAMS","Euronext Amsterdam"),"CEUX","Cboe DXE")</f>
        <v>#REF!</v>
      </c>
    </row>
    <row r="307" spans="1:6">
      <c r="A307" s="58"/>
      <c r="B307" s="59" t="e">
        <f>IF(#REF!=0," ",#REF!)</f>
        <v>#REF!</v>
      </c>
      <c r="C307" s="49" t="e">
        <f>IF(#REF!=0,"",#REF!)</f>
        <v>#REF!</v>
      </c>
      <c r="D307" s="60" t="e">
        <f>IF(#REF!=0,"",#REF!)</f>
        <v>#REF!</v>
      </c>
      <c r="E307" s="50" t="e">
        <f>IF(#REF!=0,"",C307*D307)</f>
        <v>#REF!</v>
      </c>
      <c r="F307" s="51" t="e">
        <f>SUBSTITUTE(SUBSTITUTE(#REF!,"XAMS","Euronext Amsterdam"),"CEUX","Cboe DXE")</f>
        <v>#REF!</v>
      </c>
    </row>
    <row r="308" spans="1:6">
      <c r="A308" s="58"/>
      <c r="B308" s="59" t="e">
        <f>IF(#REF!=0," ",#REF!)</f>
        <v>#REF!</v>
      </c>
      <c r="C308" s="49" t="e">
        <f>IF(#REF!=0,"",#REF!)</f>
        <v>#REF!</v>
      </c>
      <c r="D308" s="60" t="e">
        <f>IF(#REF!=0,"",#REF!)</f>
        <v>#REF!</v>
      </c>
      <c r="E308" s="50" t="e">
        <f>IF(#REF!=0,"",C308*D308)</f>
        <v>#REF!</v>
      </c>
      <c r="F308" s="51" t="e">
        <f>SUBSTITUTE(SUBSTITUTE(#REF!,"XAMS","Euronext Amsterdam"),"CEUX","Cboe DXE")</f>
        <v>#REF!</v>
      </c>
    </row>
    <row r="309" spans="1:6">
      <c r="A309" s="58"/>
      <c r="B309" s="59" t="e">
        <f>IF(#REF!=0," ",#REF!)</f>
        <v>#REF!</v>
      </c>
      <c r="C309" s="49" t="e">
        <f>IF(#REF!=0,"",#REF!)</f>
        <v>#REF!</v>
      </c>
      <c r="D309" s="60" t="e">
        <f>IF(#REF!=0,"",#REF!)</f>
        <v>#REF!</v>
      </c>
      <c r="E309" s="50" t="e">
        <f>IF(#REF!=0,"",C309*D309)</f>
        <v>#REF!</v>
      </c>
      <c r="F309" s="51" t="e">
        <f>SUBSTITUTE(SUBSTITUTE(#REF!,"XAMS","Euronext Amsterdam"),"CEUX","Cboe DXE")</f>
        <v>#REF!</v>
      </c>
    </row>
    <row r="310" spans="1:6">
      <c r="A310" s="58"/>
      <c r="B310" s="59" t="e">
        <f>IF(#REF!=0," ",#REF!)</f>
        <v>#REF!</v>
      </c>
      <c r="C310" s="49" t="e">
        <f>IF(#REF!=0,"",#REF!)</f>
        <v>#REF!</v>
      </c>
      <c r="D310" s="60" t="e">
        <f>IF(#REF!=0,"",#REF!)</f>
        <v>#REF!</v>
      </c>
      <c r="E310" s="50" t="e">
        <f>IF(#REF!=0,"",C310*D310)</f>
        <v>#REF!</v>
      </c>
      <c r="F310" s="51" t="e">
        <f>SUBSTITUTE(SUBSTITUTE(#REF!,"XAMS","Euronext Amsterdam"),"CEUX","Cboe DXE")</f>
        <v>#REF!</v>
      </c>
    </row>
    <row r="311" spans="1:6">
      <c r="A311" s="58"/>
      <c r="B311" s="59" t="e">
        <f>IF(#REF!=0," ",#REF!)</f>
        <v>#REF!</v>
      </c>
      <c r="C311" s="49" t="e">
        <f>IF(#REF!=0,"",#REF!)</f>
        <v>#REF!</v>
      </c>
      <c r="D311" s="60" t="e">
        <f>IF(#REF!=0,"",#REF!)</f>
        <v>#REF!</v>
      </c>
      <c r="E311" s="50" t="e">
        <f>IF(#REF!=0,"",C311*D311)</f>
        <v>#REF!</v>
      </c>
      <c r="F311" s="51" t="e">
        <f>SUBSTITUTE(SUBSTITUTE(#REF!,"XAMS","Euronext Amsterdam"),"CEUX","Cboe DXE")</f>
        <v>#REF!</v>
      </c>
    </row>
    <row r="312" spans="1:6">
      <c r="A312" s="58"/>
      <c r="B312" s="59" t="e">
        <f>IF(#REF!=0," ",#REF!)</f>
        <v>#REF!</v>
      </c>
      <c r="C312" s="49" t="e">
        <f>IF(#REF!=0,"",#REF!)</f>
        <v>#REF!</v>
      </c>
      <c r="D312" s="60" t="e">
        <f>IF(#REF!=0,"",#REF!)</f>
        <v>#REF!</v>
      </c>
      <c r="E312" s="50" t="e">
        <f>IF(#REF!=0,"",C312*D312)</f>
        <v>#REF!</v>
      </c>
      <c r="F312" s="51" t="e">
        <f>SUBSTITUTE(SUBSTITUTE(#REF!,"XAMS","Euronext Amsterdam"),"CEUX","Cboe DXE")</f>
        <v>#REF!</v>
      </c>
    </row>
    <row r="313" spans="1:6">
      <c r="A313" s="58"/>
      <c r="B313" s="59" t="e">
        <f>IF(#REF!=0," ",#REF!)</f>
        <v>#REF!</v>
      </c>
      <c r="C313" s="49" t="e">
        <f>IF(#REF!=0,"",#REF!)</f>
        <v>#REF!</v>
      </c>
      <c r="D313" s="60" t="e">
        <f>IF(#REF!=0,"",#REF!)</f>
        <v>#REF!</v>
      </c>
      <c r="E313" s="50" t="e">
        <f>IF(#REF!=0,"",C313*D313)</f>
        <v>#REF!</v>
      </c>
      <c r="F313" s="51" t="e">
        <f>SUBSTITUTE(SUBSTITUTE(#REF!,"XAMS","Euronext Amsterdam"),"CEUX","Cboe DXE")</f>
        <v>#REF!</v>
      </c>
    </row>
    <row r="314" spans="1:6">
      <c r="A314" s="58"/>
      <c r="B314" s="59" t="e">
        <f>IF(#REF!=0," ",#REF!)</f>
        <v>#REF!</v>
      </c>
      <c r="C314" s="49" t="e">
        <f>IF(#REF!=0,"",#REF!)</f>
        <v>#REF!</v>
      </c>
      <c r="D314" s="60" t="e">
        <f>IF(#REF!=0,"",#REF!)</f>
        <v>#REF!</v>
      </c>
      <c r="E314" s="50" t="e">
        <f>IF(#REF!=0,"",C314*D314)</f>
        <v>#REF!</v>
      </c>
      <c r="F314" s="51" t="e">
        <f>SUBSTITUTE(SUBSTITUTE(#REF!,"XAMS","Euronext Amsterdam"),"CEUX","Cboe DXE")</f>
        <v>#REF!</v>
      </c>
    </row>
    <row r="315" spans="1:6">
      <c r="A315" s="58"/>
      <c r="B315" s="59" t="e">
        <f>IF(#REF!=0," ",#REF!)</f>
        <v>#REF!</v>
      </c>
      <c r="C315" s="49" t="e">
        <f>IF(#REF!=0,"",#REF!)</f>
        <v>#REF!</v>
      </c>
      <c r="D315" s="60" t="e">
        <f>IF(#REF!=0,"",#REF!)</f>
        <v>#REF!</v>
      </c>
      <c r="E315" s="50" t="e">
        <f>IF(#REF!=0,"",C315*D315)</f>
        <v>#REF!</v>
      </c>
      <c r="F315" s="51" t="e">
        <f>SUBSTITUTE(SUBSTITUTE(#REF!,"XAMS","Euronext Amsterdam"),"CEUX","Cboe DXE")</f>
        <v>#REF!</v>
      </c>
    </row>
    <row r="316" spans="1:6">
      <c r="A316" s="58"/>
      <c r="B316" s="59" t="e">
        <f>IF(#REF!=0," ",#REF!)</f>
        <v>#REF!</v>
      </c>
      <c r="C316" s="49" t="e">
        <f>IF(#REF!=0,"",#REF!)</f>
        <v>#REF!</v>
      </c>
      <c r="D316" s="60" t="e">
        <f>IF(#REF!=0,"",#REF!)</f>
        <v>#REF!</v>
      </c>
      <c r="E316" s="50" t="e">
        <f>IF(#REF!=0,"",C316*D316)</f>
        <v>#REF!</v>
      </c>
      <c r="F316" s="51" t="e">
        <f>SUBSTITUTE(SUBSTITUTE(#REF!,"XAMS","Euronext Amsterdam"),"CEUX","Cboe DXE")</f>
        <v>#REF!</v>
      </c>
    </row>
    <row r="317" spans="1:6">
      <c r="A317" s="58"/>
      <c r="B317" s="59" t="e">
        <f>IF(#REF!=0," ",#REF!)</f>
        <v>#REF!</v>
      </c>
      <c r="C317" s="49" t="e">
        <f>IF(#REF!=0,"",#REF!)</f>
        <v>#REF!</v>
      </c>
      <c r="D317" s="60" t="e">
        <f>IF(#REF!=0,"",#REF!)</f>
        <v>#REF!</v>
      </c>
      <c r="E317" s="50" t="e">
        <f>IF(#REF!=0,"",C317*D317)</f>
        <v>#REF!</v>
      </c>
      <c r="F317" s="51" t="e">
        <f>SUBSTITUTE(SUBSTITUTE(#REF!,"XAMS","Euronext Amsterdam"),"CEUX","Cboe DXE")</f>
        <v>#REF!</v>
      </c>
    </row>
    <row r="318" spans="1:6">
      <c r="A318" s="58"/>
      <c r="B318" s="59" t="e">
        <f>IF(#REF!=0," ",#REF!)</f>
        <v>#REF!</v>
      </c>
      <c r="C318" s="49" t="e">
        <f>IF(#REF!=0,"",#REF!)</f>
        <v>#REF!</v>
      </c>
      <c r="D318" s="60" t="e">
        <f>IF(#REF!=0,"",#REF!)</f>
        <v>#REF!</v>
      </c>
      <c r="E318" s="50" t="e">
        <f>IF(#REF!=0,"",C318*D318)</f>
        <v>#REF!</v>
      </c>
      <c r="F318" s="51" t="e">
        <f>SUBSTITUTE(SUBSTITUTE(#REF!,"XAMS","Euronext Amsterdam"),"CEUX","Cboe DXE")</f>
        <v>#REF!</v>
      </c>
    </row>
    <row r="319" spans="1:6">
      <c r="A319" s="58"/>
      <c r="B319" s="59" t="e">
        <f>IF(#REF!=0," ",#REF!)</f>
        <v>#REF!</v>
      </c>
      <c r="C319" s="49" t="e">
        <f>IF(#REF!=0,"",#REF!)</f>
        <v>#REF!</v>
      </c>
      <c r="D319" s="60" t="e">
        <f>IF(#REF!=0,"",#REF!)</f>
        <v>#REF!</v>
      </c>
      <c r="E319" s="50" t="e">
        <f>IF(#REF!=0,"",C319*D319)</f>
        <v>#REF!</v>
      </c>
      <c r="F319" s="51" t="e">
        <f>SUBSTITUTE(SUBSTITUTE(#REF!,"XAMS","Euronext Amsterdam"),"CEUX","Cboe DXE")</f>
        <v>#REF!</v>
      </c>
    </row>
    <row r="320" spans="1:6">
      <c r="A320" s="58"/>
      <c r="B320" s="59" t="e">
        <f>IF(#REF!=0," ",#REF!)</f>
        <v>#REF!</v>
      </c>
      <c r="C320" s="49" t="e">
        <f>IF(#REF!=0,"",#REF!)</f>
        <v>#REF!</v>
      </c>
      <c r="D320" s="60" t="e">
        <f>IF(#REF!=0,"",#REF!)</f>
        <v>#REF!</v>
      </c>
      <c r="E320" s="50" t="e">
        <f>IF(#REF!=0,"",C320*D320)</f>
        <v>#REF!</v>
      </c>
      <c r="F320" s="51" t="e">
        <f>SUBSTITUTE(SUBSTITUTE(#REF!,"XAMS","Euronext Amsterdam"),"CEUX","Cboe DXE")</f>
        <v>#REF!</v>
      </c>
    </row>
    <row r="321" spans="1:6">
      <c r="A321" s="58"/>
      <c r="B321" s="59" t="e">
        <f>IF(#REF!=0," ",#REF!)</f>
        <v>#REF!</v>
      </c>
      <c r="C321" s="49" t="e">
        <f>IF(#REF!=0,"",#REF!)</f>
        <v>#REF!</v>
      </c>
      <c r="D321" s="60" t="e">
        <f>IF(#REF!=0,"",#REF!)</f>
        <v>#REF!</v>
      </c>
      <c r="E321" s="50" t="e">
        <f>IF(#REF!=0,"",C321*D321)</f>
        <v>#REF!</v>
      </c>
      <c r="F321" s="51" t="e">
        <f>SUBSTITUTE(SUBSTITUTE(#REF!,"XAMS","Euronext Amsterdam"),"CEUX","Cboe DXE")</f>
        <v>#REF!</v>
      </c>
    </row>
    <row r="322" spans="1:6">
      <c r="A322" s="58"/>
      <c r="B322" s="59" t="e">
        <f>IF(#REF!=0," ",#REF!)</f>
        <v>#REF!</v>
      </c>
      <c r="C322" s="49" t="e">
        <f>IF(#REF!=0,"",#REF!)</f>
        <v>#REF!</v>
      </c>
      <c r="D322" s="60" t="e">
        <f>IF(#REF!=0,"",#REF!)</f>
        <v>#REF!</v>
      </c>
      <c r="E322" s="50" t="e">
        <f>IF(#REF!=0,"",C322*D322)</f>
        <v>#REF!</v>
      </c>
      <c r="F322" s="51" t="e">
        <f>SUBSTITUTE(SUBSTITUTE(#REF!,"XAMS","Euronext Amsterdam"),"CEUX","Cboe DXE")</f>
        <v>#REF!</v>
      </c>
    </row>
    <row r="323" spans="1:6">
      <c r="A323" s="58"/>
      <c r="B323" s="59" t="e">
        <f>IF(#REF!=0," ",#REF!)</f>
        <v>#REF!</v>
      </c>
      <c r="C323" s="49" t="e">
        <f>IF(#REF!=0,"",#REF!)</f>
        <v>#REF!</v>
      </c>
      <c r="D323" s="60" t="e">
        <f>IF(#REF!=0,"",#REF!)</f>
        <v>#REF!</v>
      </c>
      <c r="E323" s="50" t="e">
        <f>IF(#REF!=0,"",C323*D323)</f>
        <v>#REF!</v>
      </c>
      <c r="F323" s="51" t="e">
        <f>SUBSTITUTE(SUBSTITUTE(#REF!,"XAMS","Euronext Amsterdam"),"CEUX","Cboe DXE")</f>
        <v>#REF!</v>
      </c>
    </row>
    <row r="324" spans="1:6">
      <c r="A324" s="58"/>
      <c r="B324" s="59" t="e">
        <f>IF(#REF!=0," ",#REF!)</f>
        <v>#REF!</v>
      </c>
      <c r="C324" s="49" t="e">
        <f>IF(#REF!=0,"",#REF!)</f>
        <v>#REF!</v>
      </c>
      <c r="D324" s="60" t="e">
        <f>IF(#REF!=0,"",#REF!)</f>
        <v>#REF!</v>
      </c>
      <c r="E324" s="50" t="e">
        <f>IF(#REF!=0,"",C324*D324)</f>
        <v>#REF!</v>
      </c>
      <c r="F324" s="51" t="e">
        <f>SUBSTITUTE(SUBSTITUTE(#REF!,"XAMS","Euronext Amsterdam"),"CEUX","Cboe DXE")</f>
        <v>#REF!</v>
      </c>
    </row>
    <row r="325" spans="1:6">
      <c r="A325" s="58"/>
      <c r="B325" s="59" t="e">
        <f>IF(#REF!=0," ",#REF!)</f>
        <v>#REF!</v>
      </c>
      <c r="C325" s="49" t="e">
        <f>IF(#REF!=0,"",#REF!)</f>
        <v>#REF!</v>
      </c>
      <c r="D325" s="60" t="e">
        <f>IF(#REF!=0,"",#REF!)</f>
        <v>#REF!</v>
      </c>
      <c r="E325" s="50" t="e">
        <f>IF(#REF!=0,"",C325*D325)</f>
        <v>#REF!</v>
      </c>
      <c r="F325" s="51" t="e">
        <f>SUBSTITUTE(SUBSTITUTE(#REF!,"XAMS","Euronext Amsterdam"),"CEUX","Cboe DXE")</f>
        <v>#REF!</v>
      </c>
    </row>
    <row r="326" spans="1:6">
      <c r="A326" s="58"/>
      <c r="B326" s="59" t="e">
        <f>IF(#REF!=0," ",#REF!)</f>
        <v>#REF!</v>
      </c>
      <c r="C326" s="49" t="e">
        <f>IF(#REF!=0,"",#REF!)</f>
        <v>#REF!</v>
      </c>
      <c r="D326" s="60" t="e">
        <f>IF(#REF!=0,"",#REF!)</f>
        <v>#REF!</v>
      </c>
      <c r="E326" s="50" t="e">
        <f>IF(#REF!=0,"",C326*D326)</f>
        <v>#REF!</v>
      </c>
      <c r="F326" s="51" t="e">
        <f>SUBSTITUTE(SUBSTITUTE(#REF!,"XAMS","Euronext Amsterdam"),"CEUX","Cboe DXE")</f>
        <v>#REF!</v>
      </c>
    </row>
    <row r="327" spans="1:6">
      <c r="A327" s="58"/>
      <c r="B327" s="59" t="e">
        <f>IF(#REF!=0," ",#REF!)</f>
        <v>#REF!</v>
      </c>
      <c r="C327" s="49" t="e">
        <f>IF(#REF!=0,"",#REF!)</f>
        <v>#REF!</v>
      </c>
      <c r="D327" s="60" t="e">
        <f>IF(#REF!=0,"",#REF!)</f>
        <v>#REF!</v>
      </c>
      <c r="E327" s="50" t="e">
        <f>IF(#REF!=0,"",C327*D327)</f>
        <v>#REF!</v>
      </c>
      <c r="F327" s="51" t="e">
        <f>SUBSTITUTE(SUBSTITUTE(#REF!,"XAMS","Euronext Amsterdam"),"CEUX","Cboe DXE")</f>
        <v>#REF!</v>
      </c>
    </row>
    <row r="328" spans="1:6">
      <c r="A328" s="58"/>
      <c r="B328" s="59" t="e">
        <f>IF(#REF!=0," ",#REF!)</f>
        <v>#REF!</v>
      </c>
      <c r="C328" s="49" t="e">
        <f>IF(#REF!=0,"",#REF!)</f>
        <v>#REF!</v>
      </c>
      <c r="D328" s="60" t="e">
        <f>IF(#REF!=0,"",#REF!)</f>
        <v>#REF!</v>
      </c>
      <c r="E328" s="50" t="e">
        <f>IF(#REF!=0,"",C328*D328)</f>
        <v>#REF!</v>
      </c>
      <c r="F328" s="51" t="e">
        <f>SUBSTITUTE(SUBSTITUTE(#REF!,"XAMS","Euronext Amsterdam"),"CEUX","Cboe DXE")</f>
        <v>#REF!</v>
      </c>
    </row>
    <row r="329" spans="1:6">
      <c r="A329" s="58"/>
      <c r="B329" s="59" t="e">
        <f>IF(#REF!=0," ",#REF!)</f>
        <v>#REF!</v>
      </c>
      <c r="C329" s="49" t="e">
        <f>IF(#REF!=0,"",#REF!)</f>
        <v>#REF!</v>
      </c>
      <c r="D329" s="60" t="e">
        <f>IF(#REF!=0,"",#REF!)</f>
        <v>#REF!</v>
      </c>
      <c r="E329" s="50" t="e">
        <f>IF(#REF!=0,"",C329*D329)</f>
        <v>#REF!</v>
      </c>
      <c r="F329" s="51" t="e">
        <f>SUBSTITUTE(SUBSTITUTE(#REF!,"XAMS","Euronext Amsterdam"),"CEUX","Cboe DXE")</f>
        <v>#REF!</v>
      </c>
    </row>
    <row r="330" spans="1:6">
      <c r="A330" s="58"/>
      <c r="B330" s="59" t="e">
        <f>IF(#REF!=0," ",#REF!)</f>
        <v>#REF!</v>
      </c>
      <c r="C330" s="49" t="e">
        <f>IF(#REF!=0,"",#REF!)</f>
        <v>#REF!</v>
      </c>
      <c r="D330" s="60" t="e">
        <f>IF(#REF!=0,"",#REF!)</f>
        <v>#REF!</v>
      </c>
      <c r="E330" s="50" t="e">
        <f>IF(#REF!=0,"",C330*D330)</f>
        <v>#REF!</v>
      </c>
      <c r="F330" s="51" t="e">
        <f>SUBSTITUTE(SUBSTITUTE(#REF!,"XAMS","Euronext Amsterdam"),"CEUX","Cboe DXE")</f>
        <v>#REF!</v>
      </c>
    </row>
    <row r="331" spans="1:6">
      <c r="A331" s="58"/>
      <c r="B331" s="59" t="e">
        <f>IF(#REF!=0," ",#REF!)</f>
        <v>#REF!</v>
      </c>
      <c r="C331" s="49" t="e">
        <f>IF(#REF!=0,"",#REF!)</f>
        <v>#REF!</v>
      </c>
      <c r="D331" s="60" t="e">
        <f>IF(#REF!=0,"",#REF!)</f>
        <v>#REF!</v>
      </c>
      <c r="E331" s="50" t="e">
        <f>IF(#REF!=0,"",C331*D331)</f>
        <v>#REF!</v>
      </c>
      <c r="F331" s="51" t="e">
        <f>SUBSTITUTE(SUBSTITUTE(#REF!,"XAMS","Euronext Amsterdam"),"CEUX","Cboe DXE")</f>
        <v>#REF!</v>
      </c>
    </row>
    <row r="332" spans="1:6">
      <c r="A332" s="58"/>
      <c r="B332" s="59" t="e">
        <f>IF(#REF!=0," ",#REF!)</f>
        <v>#REF!</v>
      </c>
      <c r="C332" s="49" t="e">
        <f>IF(#REF!=0,"",#REF!)</f>
        <v>#REF!</v>
      </c>
      <c r="D332" s="60" t="e">
        <f>IF(#REF!=0,"",#REF!)</f>
        <v>#REF!</v>
      </c>
      <c r="E332" s="50" t="e">
        <f>IF(#REF!=0,"",C332*D332)</f>
        <v>#REF!</v>
      </c>
      <c r="F332" s="51" t="e">
        <f>SUBSTITUTE(SUBSTITUTE(#REF!,"XAMS","Euronext Amsterdam"),"CEUX","Cboe DXE")</f>
        <v>#REF!</v>
      </c>
    </row>
    <row r="333" spans="1:6">
      <c r="A333" s="58"/>
      <c r="B333" s="59" t="e">
        <f>IF(#REF!=0," ",#REF!)</f>
        <v>#REF!</v>
      </c>
      <c r="C333" s="49" t="e">
        <f>IF(#REF!=0,"",#REF!)</f>
        <v>#REF!</v>
      </c>
      <c r="D333" s="60" t="e">
        <f>IF(#REF!=0,"",#REF!)</f>
        <v>#REF!</v>
      </c>
      <c r="E333" s="50" t="e">
        <f>IF(#REF!=0,"",C333*D333)</f>
        <v>#REF!</v>
      </c>
      <c r="F333" s="51" t="e">
        <f>SUBSTITUTE(SUBSTITUTE(#REF!,"XAMS","Euronext Amsterdam"),"CEUX","Cboe DXE")</f>
        <v>#REF!</v>
      </c>
    </row>
    <row r="334" spans="1:6">
      <c r="A334" s="58"/>
      <c r="B334" s="59" t="e">
        <f>IF(#REF!=0," ",#REF!)</f>
        <v>#REF!</v>
      </c>
      <c r="C334" s="49" t="e">
        <f>IF(#REF!=0,"",#REF!)</f>
        <v>#REF!</v>
      </c>
      <c r="D334" s="60" t="e">
        <f>IF(#REF!=0,"",#REF!)</f>
        <v>#REF!</v>
      </c>
      <c r="E334" s="50" t="e">
        <f>IF(#REF!=0,"",C334*D334)</f>
        <v>#REF!</v>
      </c>
      <c r="F334" s="51" t="e">
        <f>SUBSTITUTE(SUBSTITUTE(#REF!,"XAMS","Euronext Amsterdam"),"CEUX","Cboe DXE")</f>
        <v>#REF!</v>
      </c>
    </row>
    <row r="335" spans="1:6">
      <c r="A335" s="58"/>
      <c r="B335" s="59" t="e">
        <f>IF(#REF!=0," ",#REF!)</f>
        <v>#REF!</v>
      </c>
      <c r="C335" s="49" t="e">
        <f>IF(#REF!=0,"",#REF!)</f>
        <v>#REF!</v>
      </c>
      <c r="D335" s="60" t="e">
        <f>IF(#REF!=0,"",#REF!)</f>
        <v>#REF!</v>
      </c>
      <c r="E335" s="50" t="e">
        <f>IF(#REF!=0,"",C335*D335)</f>
        <v>#REF!</v>
      </c>
      <c r="F335" s="51" t="e">
        <f>SUBSTITUTE(SUBSTITUTE(#REF!,"XAMS","Euronext Amsterdam"),"CEUX","Cboe DXE")</f>
        <v>#REF!</v>
      </c>
    </row>
    <row r="336" spans="1:6">
      <c r="A336" s="58"/>
      <c r="B336" s="59" t="e">
        <f>IF(#REF!=0," ",#REF!)</f>
        <v>#REF!</v>
      </c>
      <c r="C336" s="49" t="e">
        <f>IF(#REF!=0,"",#REF!)</f>
        <v>#REF!</v>
      </c>
      <c r="D336" s="60" t="e">
        <f>IF(#REF!=0,"",#REF!)</f>
        <v>#REF!</v>
      </c>
      <c r="E336" s="50" t="e">
        <f>IF(#REF!=0,"",C336*D336)</f>
        <v>#REF!</v>
      </c>
      <c r="F336" s="51" t="e">
        <f>SUBSTITUTE(SUBSTITUTE(#REF!,"XAMS","Euronext Amsterdam"),"CEUX","Cboe DXE")</f>
        <v>#REF!</v>
      </c>
    </row>
    <row r="337" spans="1:6">
      <c r="A337" s="58"/>
      <c r="B337" s="59" t="e">
        <f>IF(#REF!=0," ",#REF!)</f>
        <v>#REF!</v>
      </c>
      <c r="C337" s="49" t="e">
        <f>IF(#REF!=0,"",#REF!)</f>
        <v>#REF!</v>
      </c>
      <c r="D337" s="60" t="e">
        <f>IF(#REF!=0,"",#REF!)</f>
        <v>#REF!</v>
      </c>
      <c r="E337" s="50" t="e">
        <f>IF(#REF!=0,"",C337*D337)</f>
        <v>#REF!</v>
      </c>
      <c r="F337" s="51" t="e">
        <f>SUBSTITUTE(SUBSTITUTE(#REF!,"XAMS","Euronext Amsterdam"),"CEUX","Cboe DXE")</f>
        <v>#REF!</v>
      </c>
    </row>
    <row r="338" spans="1:6">
      <c r="A338" s="58"/>
      <c r="B338" s="59" t="e">
        <f>IF(#REF!=0," ",#REF!)</f>
        <v>#REF!</v>
      </c>
      <c r="C338" s="49" t="e">
        <f>IF(#REF!=0,"",#REF!)</f>
        <v>#REF!</v>
      </c>
      <c r="D338" s="60" t="e">
        <f>IF(#REF!=0,"",#REF!)</f>
        <v>#REF!</v>
      </c>
      <c r="E338" s="50" t="e">
        <f>IF(#REF!=0,"",C338*D338)</f>
        <v>#REF!</v>
      </c>
      <c r="F338" s="51" t="e">
        <f>SUBSTITUTE(SUBSTITUTE(#REF!,"XAMS","Euronext Amsterdam"),"CEUX","Cboe DXE")</f>
        <v>#REF!</v>
      </c>
    </row>
    <row r="339" spans="1:6">
      <c r="A339" s="58"/>
      <c r="B339" s="59" t="e">
        <f>IF(#REF!=0," ",#REF!)</f>
        <v>#REF!</v>
      </c>
      <c r="C339" s="49" t="e">
        <f>IF(#REF!=0,"",#REF!)</f>
        <v>#REF!</v>
      </c>
      <c r="D339" s="60" t="e">
        <f>IF(#REF!=0,"",#REF!)</f>
        <v>#REF!</v>
      </c>
      <c r="E339" s="50" t="e">
        <f>IF(#REF!=0,"",C339*D339)</f>
        <v>#REF!</v>
      </c>
      <c r="F339" s="51" t="e">
        <f>SUBSTITUTE(SUBSTITUTE(#REF!,"XAMS","Euronext Amsterdam"),"CEUX","Cboe DXE")</f>
        <v>#REF!</v>
      </c>
    </row>
    <row r="340" spans="1:6">
      <c r="A340" s="58"/>
      <c r="B340" s="59" t="e">
        <f>IF(#REF!=0," ",#REF!)</f>
        <v>#REF!</v>
      </c>
      <c r="C340" s="49" t="e">
        <f>IF(#REF!=0,"",#REF!)</f>
        <v>#REF!</v>
      </c>
      <c r="D340" s="60" t="e">
        <f>IF(#REF!=0,"",#REF!)</f>
        <v>#REF!</v>
      </c>
      <c r="E340" s="50" t="e">
        <f>IF(#REF!=0,"",C340*D340)</f>
        <v>#REF!</v>
      </c>
      <c r="F340" s="51" t="e">
        <f>SUBSTITUTE(SUBSTITUTE(#REF!,"XAMS","Euronext Amsterdam"),"CEUX","Cboe DXE")</f>
        <v>#REF!</v>
      </c>
    </row>
    <row r="341" spans="1:6">
      <c r="A341" s="58"/>
      <c r="B341" s="59" t="e">
        <f>IF(#REF!=0," ",#REF!)</f>
        <v>#REF!</v>
      </c>
      <c r="C341" s="49" t="e">
        <f>IF(#REF!=0,"",#REF!)</f>
        <v>#REF!</v>
      </c>
      <c r="D341" s="60" t="e">
        <f>IF(#REF!=0,"",#REF!)</f>
        <v>#REF!</v>
      </c>
      <c r="E341" s="50" t="e">
        <f>IF(#REF!=0,"",C341*D341)</f>
        <v>#REF!</v>
      </c>
      <c r="F341" s="51" t="e">
        <f>SUBSTITUTE(SUBSTITUTE(#REF!,"XAMS","Euronext Amsterdam"),"CEUX","Cboe DXE")</f>
        <v>#REF!</v>
      </c>
    </row>
    <row r="342" spans="1:6">
      <c r="A342" s="58"/>
      <c r="B342" s="59" t="e">
        <f>IF(#REF!=0," ",#REF!)</f>
        <v>#REF!</v>
      </c>
      <c r="C342" s="49" t="e">
        <f>IF(#REF!=0,"",#REF!)</f>
        <v>#REF!</v>
      </c>
      <c r="D342" s="60" t="e">
        <f>IF(#REF!=0,"",#REF!)</f>
        <v>#REF!</v>
      </c>
      <c r="E342" s="50" t="e">
        <f>IF(#REF!=0,"",C342*D342)</f>
        <v>#REF!</v>
      </c>
      <c r="F342" s="51" t="e">
        <f>SUBSTITUTE(SUBSTITUTE(#REF!,"XAMS","Euronext Amsterdam"),"CEUX","Cboe DXE")</f>
        <v>#REF!</v>
      </c>
    </row>
    <row r="343" spans="1:6">
      <c r="A343" s="58"/>
      <c r="B343" s="59" t="e">
        <f>IF(#REF!=0," ",#REF!)</f>
        <v>#REF!</v>
      </c>
      <c r="C343" s="49" t="e">
        <f>IF(#REF!=0,"",#REF!)</f>
        <v>#REF!</v>
      </c>
      <c r="D343" s="60" t="e">
        <f>IF(#REF!=0,"",#REF!)</f>
        <v>#REF!</v>
      </c>
      <c r="E343" s="50" t="e">
        <f>IF(#REF!=0,"",C343*D343)</f>
        <v>#REF!</v>
      </c>
      <c r="F343" s="51" t="e">
        <f>SUBSTITUTE(SUBSTITUTE(#REF!,"XAMS","Euronext Amsterdam"),"CEUX","Cboe DXE")</f>
        <v>#REF!</v>
      </c>
    </row>
    <row r="344" spans="1:6">
      <c r="A344" s="58"/>
      <c r="B344" s="59" t="e">
        <f>IF(#REF!=0," ",#REF!)</f>
        <v>#REF!</v>
      </c>
      <c r="C344" s="49" t="e">
        <f>IF(#REF!=0,"",#REF!)</f>
        <v>#REF!</v>
      </c>
      <c r="D344" s="60" t="e">
        <f>IF(#REF!=0,"",#REF!)</f>
        <v>#REF!</v>
      </c>
      <c r="E344" s="50" t="e">
        <f>IF(#REF!=0,"",C344*D344)</f>
        <v>#REF!</v>
      </c>
      <c r="F344" s="51" t="e">
        <f>SUBSTITUTE(SUBSTITUTE(#REF!,"XAMS","Euronext Amsterdam"),"CEUX","Cboe DXE")</f>
        <v>#REF!</v>
      </c>
    </row>
    <row r="345" spans="1:6">
      <c r="A345" s="58"/>
      <c r="B345" s="59" t="e">
        <f>IF(#REF!=0," ",#REF!)</f>
        <v>#REF!</v>
      </c>
      <c r="C345" s="49" t="e">
        <f>IF(#REF!=0,"",#REF!)</f>
        <v>#REF!</v>
      </c>
      <c r="D345" s="60" t="e">
        <f>IF(#REF!=0,"",#REF!)</f>
        <v>#REF!</v>
      </c>
      <c r="E345" s="50" t="e">
        <f>IF(#REF!=0,"",C345*D345)</f>
        <v>#REF!</v>
      </c>
      <c r="F345" s="51" t="e">
        <f>SUBSTITUTE(SUBSTITUTE(#REF!,"XAMS","Euronext Amsterdam"),"CEUX","Cboe DXE")</f>
        <v>#REF!</v>
      </c>
    </row>
    <row r="346" spans="1:6">
      <c r="A346" s="58"/>
      <c r="B346" s="59" t="e">
        <f>IF(#REF!=0," ",#REF!)</f>
        <v>#REF!</v>
      </c>
      <c r="C346" s="49" t="e">
        <f>IF(#REF!=0,"",#REF!)</f>
        <v>#REF!</v>
      </c>
      <c r="D346" s="60" t="e">
        <f>IF(#REF!=0,"",#REF!)</f>
        <v>#REF!</v>
      </c>
      <c r="E346" s="50" t="e">
        <f>IF(#REF!=0,"",C346*D346)</f>
        <v>#REF!</v>
      </c>
      <c r="F346" s="51" t="e">
        <f>SUBSTITUTE(SUBSTITUTE(#REF!,"XAMS","Euronext Amsterdam"),"CEUX","Cboe DXE")</f>
        <v>#REF!</v>
      </c>
    </row>
    <row r="347" spans="1:6">
      <c r="A347" s="58"/>
      <c r="B347" s="59" t="e">
        <f>IF(#REF!=0," ",#REF!)</f>
        <v>#REF!</v>
      </c>
      <c r="C347" s="49" t="e">
        <f>IF(#REF!=0,"",#REF!)</f>
        <v>#REF!</v>
      </c>
      <c r="D347" s="60" t="e">
        <f>IF(#REF!=0,"",#REF!)</f>
        <v>#REF!</v>
      </c>
      <c r="E347" s="50" t="e">
        <f>IF(#REF!=0,"",C347*D347)</f>
        <v>#REF!</v>
      </c>
      <c r="F347" s="51" t="e">
        <f>SUBSTITUTE(SUBSTITUTE(#REF!,"XAMS","Euronext Amsterdam"),"CEUX","Cboe DXE")</f>
        <v>#REF!</v>
      </c>
    </row>
    <row r="348" spans="1:6">
      <c r="A348" s="58"/>
      <c r="B348" s="59" t="e">
        <f>IF(#REF!=0," ",#REF!)</f>
        <v>#REF!</v>
      </c>
      <c r="C348" s="49" t="e">
        <f>IF(#REF!=0,"",#REF!)</f>
        <v>#REF!</v>
      </c>
      <c r="D348" s="60" t="e">
        <f>IF(#REF!=0,"",#REF!)</f>
        <v>#REF!</v>
      </c>
      <c r="E348" s="50" t="e">
        <f>IF(#REF!=0,"",C348*D348)</f>
        <v>#REF!</v>
      </c>
      <c r="F348" s="51" t="e">
        <f>SUBSTITUTE(SUBSTITUTE(#REF!,"XAMS","Euronext Amsterdam"),"CEUX","Cboe DXE")</f>
        <v>#REF!</v>
      </c>
    </row>
    <row r="349" spans="1:6">
      <c r="A349" s="58"/>
      <c r="B349" s="59" t="e">
        <f>IF(#REF!=0," ",#REF!)</f>
        <v>#REF!</v>
      </c>
      <c r="C349" s="49" t="e">
        <f>IF(#REF!=0,"",#REF!)</f>
        <v>#REF!</v>
      </c>
      <c r="D349" s="60" t="e">
        <f>IF(#REF!=0,"",#REF!)</f>
        <v>#REF!</v>
      </c>
      <c r="E349" s="50" t="e">
        <f>IF(#REF!=0,"",C349*D349)</f>
        <v>#REF!</v>
      </c>
      <c r="F349" s="51" t="e">
        <f>SUBSTITUTE(SUBSTITUTE(#REF!,"XAMS","Euronext Amsterdam"),"CEUX","Cboe DXE")</f>
        <v>#REF!</v>
      </c>
    </row>
    <row r="350" spans="1:6">
      <c r="A350" s="58"/>
      <c r="B350" s="59" t="e">
        <f>IF(#REF!=0," ",#REF!)</f>
        <v>#REF!</v>
      </c>
      <c r="C350" s="49" t="e">
        <f>IF(#REF!=0,"",#REF!)</f>
        <v>#REF!</v>
      </c>
      <c r="D350" s="60" t="e">
        <f>IF(#REF!=0,"",#REF!)</f>
        <v>#REF!</v>
      </c>
      <c r="E350" s="50" t="e">
        <f>IF(#REF!=0,"",C350*D350)</f>
        <v>#REF!</v>
      </c>
      <c r="F350" s="51" t="e">
        <f>SUBSTITUTE(SUBSTITUTE(#REF!,"XAMS","Euronext Amsterdam"),"CEUX","Cboe DXE")</f>
        <v>#REF!</v>
      </c>
    </row>
    <row r="351" spans="1:6">
      <c r="A351" s="58"/>
      <c r="B351" s="59" t="e">
        <f>IF(#REF!=0," ",#REF!)</f>
        <v>#REF!</v>
      </c>
      <c r="C351" s="49" t="e">
        <f>IF(#REF!=0,"",#REF!)</f>
        <v>#REF!</v>
      </c>
      <c r="D351" s="60" t="e">
        <f>IF(#REF!=0,"",#REF!)</f>
        <v>#REF!</v>
      </c>
      <c r="E351" s="50" t="e">
        <f>IF(#REF!=0,"",C351*D351)</f>
        <v>#REF!</v>
      </c>
      <c r="F351" s="51" t="e">
        <f>SUBSTITUTE(SUBSTITUTE(#REF!,"XAMS","Euronext Amsterdam"),"CEUX","Cboe DXE")</f>
        <v>#REF!</v>
      </c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15E20-95CE-4C2D-AAA7-76B85948E348}">
  <dimension ref="A1:L3124"/>
  <sheetViews>
    <sheetView showGridLines="0" tabSelected="1" zoomScaleNormal="100" workbookViewId="0">
      <selection activeCell="L15" sqref="L15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45328</v>
      </c>
      <c r="B5" s="94">
        <v>45328.402106481481</v>
      </c>
      <c r="C5" s="95">
        <v>153</v>
      </c>
      <c r="D5" s="96">
        <v>43.42</v>
      </c>
      <c r="E5" s="96">
        <v>6643.26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45328</v>
      </c>
      <c r="B6" s="94">
        <v>45328.402280092596</v>
      </c>
      <c r="C6" s="95">
        <v>127</v>
      </c>
      <c r="D6" s="96">
        <v>43.39</v>
      </c>
      <c r="E6" s="96">
        <v>5510.53</v>
      </c>
      <c r="F6" s="97" t="s">
        <v>27</v>
      </c>
      <c r="G6" s="52"/>
      <c r="H6" s="65" t="s">
        <v>27</v>
      </c>
      <c r="I6" s="66">
        <f>SUMIF(F:F,$H$6,C:C)</f>
        <v>76303</v>
      </c>
      <c r="J6" s="67">
        <f>SUMIF(F:F,$H$6,E:E)</f>
        <v>3281258.4299999983</v>
      </c>
      <c r="L6" s="64"/>
    </row>
    <row r="7" spans="1:12" ht="16.5" customHeight="1">
      <c r="A7" s="93">
        <v>45328</v>
      </c>
      <c r="B7" s="94">
        <v>45328.40351851852</v>
      </c>
      <c r="C7" s="95">
        <v>360</v>
      </c>
      <c r="D7" s="96">
        <v>43.31</v>
      </c>
      <c r="E7" s="96">
        <v>15591.6</v>
      </c>
      <c r="F7" s="97" t="s">
        <v>27</v>
      </c>
      <c r="G7" s="52"/>
      <c r="H7" s="68" t="s">
        <v>13</v>
      </c>
      <c r="I7" s="69">
        <f>SUMPRODUCT(C5:C1000,D5:D1000)/SUM(C5:C1000)</f>
        <v>43.003006828040817</v>
      </c>
      <c r="J7" s="70">
        <f>SUM(J6:J6)</f>
        <v>3281258.4299999983</v>
      </c>
      <c r="L7" s="64"/>
    </row>
    <row r="8" spans="1:12" ht="16.5" customHeight="1">
      <c r="A8" s="93">
        <v>45328</v>
      </c>
      <c r="B8" s="94">
        <v>45328.40357638889</v>
      </c>
      <c r="C8" s="95">
        <v>128</v>
      </c>
      <c r="D8" s="96">
        <v>43.28</v>
      </c>
      <c r="E8" s="96">
        <v>5539.84</v>
      </c>
      <c r="F8" s="97" t="s">
        <v>27</v>
      </c>
      <c r="G8" s="52"/>
      <c r="J8" s="46"/>
    </row>
    <row r="9" spans="1:12" ht="16.5" customHeight="1">
      <c r="A9" s="93">
        <v>45328</v>
      </c>
      <c r="B9" s="94">
        <v>45328.405578703707</v>
      </c>
      <c r="C9" s="95">
        <v>108</v>
      </c>
      <c r="D9" s="96">
        <v>43.16</v>
      </c>
      <c r="E9" s="96">
        <v>4661.28</v>
      </c>
      <c r="F9" s="97" t="s">
        <v>27</v>
      </c>
      <c r="G9" s="52"/>
      <c r="J9" s="71"/>
    </row>
    <row r="10" spans="1:12" ht="16.5" customHeight="1">
      <c r="A10" s="93">
        <v>45328</v>
      </c>
      <c r="B10" s="94">
        <v>45328.405821759261</v>
      </c>
      <c r="C10" s="95">
        <v>130</v>
      </c>
      <c r="D10" s="96">
        <v>43.1</v>
      </c>
      <c r="E10" s="96">
        <v>5603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45328</v>
      </c>
      <c r="B11" s="94">
        <v>45328.406770833331</v>
      </c>
      <c r="C11" s="95">
        <v>101</v>
      </c>
      <c r="D11" s="96">
        <v>43.11</v>
      </c>
      <c r="E11" s="96">
        <v>4354.1099999999997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45328</v>
      </c>
      <c r="B12" s="94">
        <v>45328.40724537037</v>
      </c>
      <c r="C12" s="95">
        <v>111</v>
      </c>
      <c r="D12" s="96">
        <v>43.01</v>
      </c>
      <c r="E12" s="96">
        <v>4774.1099999999997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45328</v>
      </c>
      <c r="B13" s="94">
        <v>45328.408125000002</v>
      </c>
      <c r="C13" s="95">
        <v>2</v>
      </c>
      <c r="D13" s="96">
        <v>43.07</v>
      </c>
      <c r="E13" s="96">
        <v>86.14</v>
      </c>
      <c r="F13" s="97" t="s">
        <v>27</v>
      </c>
      <c r="G13" s="52"/>
      <c r="J13" s="46"/>
    </row>
    <row r="14" spans="1:12" ht="16.5" customHeight="1">
      <c r="A14" s="93">
        <v>45328</v>
      </c>
      <c r="B14" s="94">
        <v>45328.408125000002</v>
      </c>
      <c r="C14" s="95">
        <v>115</v>
      </c>
      <c r="D14" s="96">
        <v>43.07</v>
      </c>
      <c r="E14" s="96">
        <v>4953.05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45328</v>
      </c>
      <c r="B15" s="94">
        <v>45328.408425925925</v>
      </c>
      <c r="C15" s="95">
        <v>120</v>
      </c>
      <c r="D15" s="96">
        <v>43.01</v>
      </c>
      <c r="E15" s="96">
        <v>5161.2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45328</v>
      </c>
      <c r="B16" s="94">
        <v>45328.410034722219</v>
      </c>
      <c r="C16" s="95">
        <v>109</v>
      </c>
      <c r="D16" s="96">
        <v>43.05</v>
      </c>
      <c r="E16" s="96">
        <v>4692.45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45328</v>
      </c>
      <c r="B17" s="94">
        <v>45328.410162037035</v>
      </c>
      <c r="C17" s="95">
        <v>112</v>
      </c>
      <c r="D17" s="96">
        <v>43.03</v>
      </c>
      <c r="E17" s="96">
        <v>4819.3600000000006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45328</v>
      </c>
      <c r="B18" s="94">
        <v>45328.411666666667</v>
      </c>
      <c r="C18" s="95">
        <v>108</v>
      </c>
      <c r="D18" s="96">
        <v>43</v>
      </c>
      <c r="E18" s="96">
        <v>4644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45328</v>
      </c>
      <c r="B19" s="94">
        <v>45328.412581018521</v>
      </c>
      <c r="C19" s="95">
        <v>159</v>
      </c>
      <c r="D19" s="96">
        <v>42.97</v>
      </c>
      <c r="E19" s="96">
        <v>6832.23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45328</v>
      </c>
      <c r="B20" s="94">
        <v>45328.41375</v>
      </c>
      <c r="C20" s="95">
        <v>105</v>
      </c>
      <c r="D20" s="96">
        <v>42.96</v>
      </c>
      <c r="E20" s="96">
        <v>4510.8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45328</v>
      </c>
      <c r="B21" s="94">
        <v>45328.414537037039</v>
      </c>
      <c r="C21" s="95">
        <v>177</v>
      </c>
      <c r="D21" s="96">
        <v>42.94</v>
      </c>
      <c r="E21" s="96">
        <v>7600.3799999999992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45328</v>
      </c>
      <c r="B22" s="94">
        <v>45328.415937500002</v>
      </c>
      <c r="C22" s="95">
        <v>88</v>
      </c>
      <c r="D22" s="96">
        <v>42.88</v>
      </c>
      <c r="E22" s="96">
        <v>3773.44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45328</v>
      </c>
      <c r="B23" s="94">
        <v>45328.415937500002</v>
      </c>
      <c r="C23" s="95">
        <v>34</v>
      </c>
      <c r="D23" s="96">
        <v>42.89</v>
      </c>
      <c r="E23" s="96">
        <v>1458.26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45328</v>
      </c>
      <c r="B24" s="94">
        <v>45328.416990740741</v>
      </c>
      <c r="C24" s="95">
        <v>83</v>
      </c>
      <c r="D24" s="96">
        <v>42.94</v>
      </c>
      <c r="E24" s="96">
        <v>3564.02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45328</v>
      </c>
      <c r="B25" s="94">
        <v>45328.416990740741</v>
      </c>
      <c r="C25" s="95">
        <v>60</v>
      </c>
      <c r="D25" s="96">
        <v>42.94</v>
      </c>
      <c r="E25" s="96">
        <v>2576.3999999999996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45328</v>
      </c>
      <c r="B26" s="94">
        <v>45328.418379629627</v>
      </c>
      <c r="C26" s="95">
        <v>65</v>
      </c>
      <c r="D26" s="96">
        <v>42.95</v>
      </c>
      <c r="E26" s="96">
        <v>2791.75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45328</v>
      </c>
      <c r="B27" s="94">
        <v>45328.418379629627</v>
      </c>
      <c r="C27" s="95">
        <v>56</v>
      </c>
      <c r="D27" s="96">
        <v>42.95</v>
      </c>
      <c r="E27" s="96">
        <v>2405.2000000000003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45328</v>
      </c>
      <c r="B28" s="94">
        <v>45328.418715277781</v>
      </c>
      <c r="C28" s="95">
        <v>99</v>
      </c>
      <c r="D28" s="96">
        <v>42.96</v>
      </c>
      <c r="E28" s="96">
        <v>4253.04</v>
      </c>
      <c r="F28" s="97" t="s">
        <v>27</v>
      </c>
    </row>
    <row r="29" spans="1:12" ht="16.5" customHeight="1">
      <c r="A29" s="93">
        <v>45328</v>
      </c>
      <c r="B29" s="94">
        <v>45328.421249999999</v>
      </c>
      <c r="C29" s="95">
        <v>129</v>
      </c>
      <c r="D29" s="96">
        <v>43.02</v>
      </c>
      <c r="E29" s="96">
        <v>5549.5800000000008</v>
      </c>
      <c r="F29" s="97" t="s">
        <v>27</v>
      </c>
    </row>
    <row r="30" spans="1:12" ht="16.5" customHeight="1">
      <c r="A30" s="93">
        <v>45328</v>
      </c>
      <c r="B30" s="94">
        <v>45328.421712962961</v>
      </c>
      <c r="C30" s="95">
        <v>179</v>
      </c>
      <c r="D30" s="96">
        <v>43.02</v>
      </c>
      <c r="E30" s="96">
        <v>7700.5800000000008</v>
      </c>
      <c r="F30" s="97" t="s">
        <v>27</v>
      </c>
    </row>
    <row r="31" spans="1:12" s="45" customFormat="1" ht="16.5" customHeight="1">
      <c r="A31" s="93">
        <v>45328</v>
      </c>
      <c r="B31" s="94">
        <v>45328.422349537039</v>
      </c>
      <c r="C31" s="95">
        <v>145</v>
      </c>
      <c r="D31" s="96">
        <v>43.01</v>
      </c>
      <c r="E31" s="96">
        <v>6236.45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45328</v>
      </c>
      <c r="B32" s="94">
        <v>45328.423877314817</v>
      </c>
      <c r="C32" s="95">
        <v>307</v>
      </c>
      <c r="D32" s="96">
        <v>43.08</v>
      </c>
      <c r="E32" s="96">
        <v>13225.56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45328</v>
      </c>
      <c r="B33" s="94">
        <v>45328.424525462964</v>
      </c>
      <c r="C33" s="95">
        <v>4</v>
      </c>
      <c r="D33" s="96">
        <v>43.13</v>
      </c>
      <c r="E33" s="96">
        <v>172.52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45328</v>
      </c>
      <c r="B34" s="94">
        <v>45328.424525462964</v>
      </c>
      <c r="C34" s="95">
        <v>125</v>
      </c>
      <c r="D34" s="96">
        <v>43.13</v>
      </c>
      <c r="E34" s="96">
        <v>5391.25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45328</v>
      </c>
      <c r="B35" s="94">
        <v>45328.425069444442</v>
      </c>
      <c r="C35" s="95">
        <v>119</v>
      </c>
      <c r="D35" s="96">
        <v>43.12</v>
      </c>
      <c r="E35" s="96">
        <v>5131.28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45328</v>
      </c>
      <c r="B36" s="94">
        <v>45328.426307870373</v>
      </c>
      <c r="C36" s="95">
        <v>105</v>
      </c>
      <c r="D36" s="96">
        <v>43.14</v>
      </c>
      <c r="E36" s="96">
        <v>4529.7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45328</v>
      </c>
      <c r="B37" s="94">
        <v>45328.426388888889</v>
      </c>
      <c r="C37" s="95">
        <v>125</v>
      </c>
      <c r="D37" s="96">
        <v>43.12</v>
      </c>
      <c r="E37" s="96">
        <v>5390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45328</v>
      </c>
      <c r="B38" s="94">
        <v>45328.426388888889</v>
      </c>
      <c r="C38" s="95">
        <v>25</v>
      </c>
      <c r="D38" s="96">
        <v>43.12</v>
      </c>
      <c r="E38" s="96">
        <v>1078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45328</v>
      </c>
      <c r="B39" s="94">
        <v>45328.427152777775</v>
      </c>
      <c r="C39" s="95">
        <v>122</v>
      </c>
      <c r="D39" s="96">
        <v>43.09</v>
      </c>
      <c r="E39" s="96">
        <v>5256.9800000000005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45328</v>
      </c>
      <c r="B40" s="94">
        <v>45328.427800925929</v>
      </c>
      <c r="C40" s="95">
        <v>111</v>
      </c>
      <c r="D40" s="96">
        <v>43.04</v>
      </c>
      <c r="E40" s="96">
        <v>4777.4399999999996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45328</v>
      </c>
      <c r="B41" s="94">
        <v>45328.428877314815</v>
      </c>
      <c r="C41" s="95">
        <v>36</v>
      </c>
      <c r="D41" s="96">
        <v>43.02</v>
      </c>
      <c r="E41" s="96">
        <v>1548.72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45328</v>
      </c>
      <c r="B42" s="94">
        <v>45328.429513888892</v>
      </c>
      <c r="C42" s="95">
        <v>114</v>
      </c>
      <c r="D42" s="96">
        <v>43.03</v>
      </c>
      <c r="E42" s="96">
        <v>4905.42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45328</v>
      </c>
      <c r="B43" s="94">
        <v>45328.429837962962</v>
      </c>
      <c r="C43" s="95">
        <v>107</v>
      </c>
      <c r="D43" s="96">
        <v>43.02</v>
      </c>
      <c r="E43" s="96">
        <v>4603.1400000000003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45328</v>
      </c>
      <c r="B44" s="94">
        <v>45328.431562500002</v>
      </c>
      <c r="C44" s="95">
        <v>215</v>
      </c>
      <c r="D44" s="96">
        <v>43.03</v>
      </c>
      <c r="E44" s="96">
        <v>9251.4500000000007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45328</v>
      </c>
      <c r="B45" s="94">
        <v>45328.431562500002</v>
      </c>
      <c r="C45" s="95">
        <v>73</v>
      </c>
      <c r="D45" s="96">
        <v>43.03</v>
      </c>
      <c r="E45" s="96">
        <v>3141.19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45328</v>
      </c>
      <c r="B46" s="94">
        <v>45328.431562500002</v>
      </c>
      <c r="C46" s="95">
        <v>84</v>
      </c>
      <c r="D46" s="96">
        <v>43.03</v>
      </c>
      <c r="E46" s="96">
        <v>3614.52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45328</v>
      </c>
      <c r="B47" s="94">
        <v>45328.433275462965</v>
      </c>
      <c r="C47" s="95">
        <v>112</v>
      </c>
      <c r="D47" s="96">
        <v>43</v>
      </c>
      <c r="E47" s="96">
        <v>4816</v>
      </c>
      <c r="F47" s="97" t="s">
        <v>27</v>
      </c>
    </row>
    <row r="48" spans="1:12" s="45" customFormat="1" ht="16.5" customHeight="1">
      <c r="A48" s="93">
        <v>45328</v>
      </c>
      <c r="B48" s="94">
        <v>45328.433275462965</v>
      </c>
      <c r="C48" s="95">
        <v>140</v>
      </c>
      <c r="D48" s="96">
        <v>43</v>
      </c>
      <c r="E48" s="96">
        <v>6020</v>
      </c>
      <c r="F48" s="97" t="s">
        <v>27</v>
      </c>
    </row>
    <row r="49" spans="1:6" s="45" customFormat="1" ht="16.5" customHeight="1">
      <c r="A49" s="93">
        <v>45328</v>
      </c>
      <c r="B49" s="94">
        <v>45328.433275462965</v>
      </c>
      <c r="C49" s="95">
        <v>75</v>
      </c>
      <c r="D49" s="96">
        <v>43</v>
      </c>
      <c r="E49" s="96">
        <v>3225</v>
      </c>
      <c r="F49" s="97" t="s">
        <v>27</v>
      </c>
    </row>
    <row r="50" spans="1:6" s="45" customFormat="1" ht="16.5" customHeight="1">
      <c r="A50" s="93">
        <v>45328</v>
      </c>
      <c r="B50" s="94">
        <v>45328.434340277781</v>
      </c>
      <c r="C50" s="95">
        <v>10</v>
      </c>
      <c r="D50" s="96">
        <v>42.97</v>
      </c>
      <c r="E50" s="96">
        <v>429.7</v>
      </c>
      <c r="F50" s="97" t="s">
        <v>27</v>
      </c>
    </row>
    <row r="51" spans="1:6" s="45" customFormat="1" ht="16.5" customHeight="1">
      <c r="A51" s="93">
        <v>45328</v>
      </c>
      <c r="B51" s="94">
        <v>45328.434340277781</v>
      </c>
      <c r="C51" s="95">
        <v>90</v>
      </c>
      <c r="D51" s="96">
        <v>42.97</v>
      </c>
      <c r="E51" s="96">
        <v>3867.2999999999997</v>
      </c>
      <c r="F51" s="97" t="s">
        <v>27</v>
      </c>
    </row>
    <row r="52" spans="1:6" s="45" customFormat="1" ht="16.5" customHeight="1">
      <c r="A52" s="93">
        <v>45328</v>
      </c>
      <c r="B52" s="94">
        <v>45328.434340277781</v>
      </c>
      <c r="C52" s="95">
        <v>130</v>
      </c>
      <c r="D52" s="96">
        <v>42.95</v>
      </c>
      <c r="E52" s="96">
        <v>5583.5</v>
      </c>
      <c r="F52" s="97" t="s">
        <v>27</v>
      </c>
    </row>
    <row r="53" spans="1:6" s="45" customFormat="1" ht="16.5" customHeight="1">
      <c r="A53" s="93">
        <v>45328</v>
      </c>
      <c r="B53" s="94">
        <v>45328.434340277781</v>
      </c>
      <c r="C53" s="95">
        <v>46</v>
      </c>
      <c r="D53" s="96">
        <v>42.95</v>
      </c>
      <c r="E53" s="96">
        <v>1975.7</v>
      </c>
      <c r="F53" s="97" t="s">
        <v>27</v>
      </c>
    </row>
    <row r="54" spans="1:6" s="45" customFormat="1" ht="16.5" customHeight="1">
      <c r="A54" s="93">
        <v>45328</v>
      </c>
      <c r="B54" s="94">
        <v>45328.435196759259</v>
      </c>
      <c r="C54" s="95">
        <v>107</v>
      </c>
      <c r="D54" s="96">
        <v>42.93</v>
      </c>
      <c r="E54" s="96">
        <v>4593.51</v>
      </c>
      <c r="F54" s="97" t="s">
        <v>27</v>
      </c>
    </row>
    <row r="55" spans="1:6" s="45" customFormat="1" ht="16.5" customHeight="1">
      <c r="A55" s="93">
        <v>45328</v>
      </c>
      <c r="B55" s="94">
        <v>45328.436655092592</v>
      </c>
      <c r="C55" s="95">
        <v>108</v>
      </c>
      <c r="D55" s="96">
        <v>42.9</v>
      </c>
      <c r="E55" s="96">
        <v>4633.2</v>
      </c>
      <c r="F55" s="97" t="s">
        <v>27</v>
      </c>
    </row>
    <row r="56" spans="1:6" s="45" customFormat="1" ht="16.5" customHeight="1">
      <c r="A56" s="93">
        <v>45328</v>
      </c>
      <c r="B56" s="94">
        <v>45328.436666666668</v>
      </c>
      <c r="C56" s="95">
        <v>42</v>
      </c>
      <c r="D56" s="96">
        <v>42.9</v>
      </c>
      <c r="E56" s="96">
        <v>1801.8</v>
      </c>
      <c r="F56" s="97" t="s">
        <v>27</v>
      </c>
    </row>
    <row r="57" spans="1:6" s="45" customFormat="1" ht="16.5" customHeight="1">
      <c r="A57" s="93">
        <v>45328</v>
      </c>
      <c r="B57" s="94">
        <v>45328.436655092592</v>
      </c>
      <c r="C57" s="95">
        <v>72</v>
      </c>
      <c r="D57" s="96">
        <v>42.9</v>
      </c>
      <c r="E57" s="96">
        <v>3088.7999999999997</v>
      </c>
      <c r="F57" s="97" t="s">
        <v>27</v>
      </c>
    </row>
    <row r="58" spans="1:6" s="45" customFormat="1" ht="16.5" customHeight="1">
      <c r="A58" s="93">
        <v>45328</v>
      </c>
      <c r="B58" s="94">
        <v>45328.438136574077</v>
      </c>
      <c r="C58" s="95">
        <v>242</v>
      </c>
      <c r="D58" s="96">
        <v>42.94</v>
      </c>
      <c r="E58" s="96">
        <v>10391.48</v>
      </c>
      <c r="F58" s="97" t="s">
        <v>27</v>
      </c>
    </row>
    <row r="59" spans="1:6" s="45" customFormat="1" ht="16.5" customHeight="1">
      <c r="A59" s="93">
        <v>45328</v>
      </c>
      <c r="B59" s="94">
        <v>45328.438252314816</v>
      </c>
      <c r="C59" s="95">
        <v>111</v>
      </c>
      <c r="D59" s="96">
        <v>42.92</v>
      </c>
      <c r="E59" s="96">
        <v>4764.12</v>
      </c>
      <c r="F59" s="97" t="s">
        <v>27</v>
      </c>
    </row>
    <row r="60" spans="1:6" s="45" customFormat="1" ht="16.5" customHeight="1">
      <c r="A60" s="93">
        <v>45328</v>
      </c>
      <c r="B60" s="94">
        <v>45328.439409722225</v>
      </c>
      <c r="C60" s="95">
        <v>123</v>
      </c>
      <c r="D60" s="96">
        <v>42.89</v>
      </c>
      <c r="E60" s="96">
        <v>5275.47</v>
      </c>
      <c r="F60" s="97" t="s">
        <v>27</v>
      </c>
    </row>
    <row r="61" spans="1:6" s="45" customFormat="1" ht="16.5" customHeight="1">
      <c r="A61" s="93">
        <v>45328</v>
      </c>
      <c r="B61" s="94">
        <v>45328.440682870372</v>
      </c>
      <c r="C61" s="95">
        <v>136</v>
      </c>
      <c r="D61" s="96">
        <v>42.93</v>
      </c>
      <c r="E61" s="96">
        <v>5838.48</v>
      </c>
      <c r="F61" s="97" t="s">
        <v>27</v>
      </c>
    </row>
    <row r="62" spans="1:6" s="45" customFormat="1" ht="16.5" customHeight="1">
      <c r="A62" s="93">
        <v>45328</v>
      </c>
      <c r="B62" s="94">
        <v>45328.440682870372</v>
      </c>
      <c r="C62" s="95">
        <v>86</v>
      </c>
      <c r="D62" s="96">
        <v>42.93</v>
      </c>
      <c r="E62" s="96">
        <v>3691.98</v>
      </c>
      <c r="F62" s="97" t="s">
        <v>27</v>
      </c>
    </row>
    <row r="63" spans="1:6" s="45" customFormat="1" ht="16.5" customHeight="1">
      <c r="A63" s="93">
        <v>45328</v>
      </c>
      <c r="B63" s="94">
        <v>45328.44091435185</v>
      </c>
      <c r="C63" s="95">
        <v>270</v>
      </c>
      <c r="D63" s="96">
        <v>42.94</v>
      </c>
      <c r="E63" s="96">
        <v>11593.8</v>
      </c>
      <c r="F63" s="97" t="s">
        <v>27</v>
      </c>
    </row>
    <row r="64" spans="1:6" s="45" customFormat="1" ht="16.5" customHeight="1">
      <c r="A64" s="93">
        <v>45328</v>
      </c>
      <c r="B64" s="94">
        <v>45328.441423611112</v>
      </c>
      <c r="C64" s="95">
        <v>124</v>
      </c>
      <c r="D64" s="96">
        <v>42.93</v>
      </c>
      <c r="E64" s="96">
        <v>5323.32</v>
      </c>
      <c r="F64" s="97" t="s">
        <v>27</v>
      </c>
    </row>
    <row r="65" spans="1:6" s="45" customFormat="1" ht="16.5" customHeight="1">
      <c r="A65" s="93">
        <v>45328</v>
      </c>
      <c r="B65" s="94">
        <v>45328.441886574074</v>
      </c>
      <c r="C65" s="95">
        <v>176</v>
      </c>
      <c r="D65" s="96">
        <v>42.95</v>
      </c>
      <c r="E65" s="96">
        <v>7559.2000000000007</v>
      </c>
      <c r="F65" s="97" t="s">
        <v>27</v>
      </c>
    </row>
    <row r="66" spans="1:6" s="45" customFormat="1" ht="16.5" customHeight="1">
      <c r="A66" s="93">
        <v>45328</v>
      </c>
      <c r="B66" s="94">
        <v>45328.441886574074</v>
      </c>
      <c r="C66" s="95">
        <v>79</v>
      </c>
      <c r="D66" s="96">
        <v>42.95</v>
      </c>
      <c r="E66" s="96">
        <v>3393.05</v>
      </c>
      <c r="F66" s="97" t="s">
        <v>27</v>
      </c>
    </row>
    <row r="67" spans="1:6" s="45" customFormat="1" ht="16.5" customHeight="1">
      <c r="A67" s="93">
        <v>45328</v>
      </c>
      <c r="B67" s="94">
        <v>45328.442106481481</v>
      </c>
      <c r="C67" s="95">
        <v>178</v>
      </c>
      <c r="D67" s="96">
        <v>42.95</v>
      </c>
      <c r="E67" s="96">
        <v>7645.1</v>
      </c>
      <c r="F67" s="97" t="s">
        <v>27</v>
      </c>
    </row>
    <row r="68" spans="1:6" s="45" customFormat="1" ht="16.5" customHeight="1">
      <c r="A68" s="93">
        <v>45328</v>
      </c>
      <c r="B68" s="94">
        <v>45328.442106481481</v>
      </c>
      <c r="C68" s="95">
        <v>77</v>
      </c>
      <c r="D68" s="96">
        <v>42.95</v>
      </c>
      <c r="E68" s="96">
        <v>3307.15</v>
      </c>
      <c r="F68" s="97" t="s">
        <v>27</v>
      </c>
    </row>
    <row r="69" spans="1:6" s="45" customFormat="1" ht="16.5" customHeight="1">
      <c r="A69" s="93">
        <v>45328</v>
      </c>
      <c r="B69" s="94">
        <v>45328.442106481481</v>
      </c>
      <c r="C69" s="95">
        <v>140</v>
      </c>
      <c r="D69" s="96">
        <v>42.95</v>
      </c>
      <c r="E69" s="96">
        <v>6013</v>
      </c>
      <c r="F69" s="97" t="s">
        <v>27</v>
      </c>
    </row>
    <row r="70" spans="1:6" s="45" customFormat="1" ht="16.5" customHeight="1">
      <c r="A70" s="93">
        <v>45328</v>
      </c>
      <c r="B70" s="94">
        <v>45328.442870370367</v>
      </c>
      <c r="C70" s="95">
        <v>164</v>
      </c>
      <c r="D70" s="96">
        <v>42.96</v>
      </c>
      <c r="E70" s="96">
        <v>7045.4400000000005</v>
      </c>
      <c r="F70" s="97" t="s">
        <v>27</v>
      </c>
    </row>
    <row r="71" spans="1:6" s="45" customFormat="1" ht="16.5" customHeight="1">
      <c r="A71" s="93">
        <v>45328</v>
      </c>
      <c r="B71" s="94">
        <v>45328.442870370367</v>
      </c>
      <c r="C71" s="95">
        <v>24</v>
      </c>
      <c r="D71" s="96">
        <v>42.96</v>
      </c>
      <c r="E71" s="96">
        <v>1031.04</v>
      </c>
      <c r="F71" s="97" t="s">
        <v>27</v>
      </c>
    </row>
    <row r="72" spans="1:6" ht="16.5" customHeight="1">
      <c r="A72" s="93">
        <v>45328</v>
      </c>
      <c r="B72" s="94">
        <v>45328.442870370367</v>
      </c>
      <c r="C72" s="95">
        <v>86</v>
      </c>
      <c r="D72" s="96">
        <v>42.96</v>
      </c>
      <c r="E72" s="96">
        <v>3694.56</v>
      </c>
      <c r="F72" s="97" t="s">
        <v>27</v>
      </c>
    </row>
    <row r="73" spans="1:6" ht="16.5" customHeight="1">
      <c r="A73" s="93">
        <v>45328</v>
      </c>
      <c r="B73" s="94">
        <v>45328.44321759259</v>
      </c>
      <c r="C73" s="95">
        <v>200</v>
      </c>
      <c r="D73" s="96">
        <v>42.94</v>
      </c>
      <c r="E73" s="96">
        <v>8588</v>
      </c>
      <c r="F73" s="97" t="s">
        <v>27</v>
      </c>
    </row>
    <row r="74" spans="1:6" ht="16.5" customHeight="1">
      <c r="A74" s="93">
        <v>45328</v>
      </c>
      <c r="B74" s="94">
        <v>45328.443483796298</v>
      </c>
      <c r="C74" s="95">
        <v>143</v>
      </c>
      <c r="D74" s="96">
        <v>42.94</v>
      </c>
      <c r="E74" s="96">
        <v>6140.42</v>
      </c>
      <c r="F74" s="97" t="s">
        <v>27</v>
      </c>
    </row>
    <row r="75" spans="1:6" ht="16.5" customHeight="1">
      <c r="A75" s="93">
        <v>45328</v>
      </c>
      <c r="B75" s="94">
        <v>45328.443483796298</v>
      </c>
      <c r="C75" s="95">
        <v>11</v>
      </c>
      <c r="D75" s="96">
        <v>42.94</v>
      </c>
      <c r="E75" s="96">
        <v>472.34</v>
      </c>
      <c r="F75" s="97" t="s">
        <v>27</v>
      </c>
    </row>
    <row r="76" spans="1:6" ht="16.5" customHeight="1">
      <c r="A76" s="93">
        <v>45328</v>
      </c>
      <c r="B76" s="94">
        <v>45328.443483796298</v>
      </c>
      <c r="C76" s="95">
        <v>5</v>
      </c>
      <c r="D76" s="96">
        <v>42.94</v>
      </c>
      <c r="E76" s="96">
        <v>214.7</v>
      </c>
      <c r="F76" s="97" t="s">
        <v>27</v>
      </c>
    </row>
    <row r="77" spans="1:6" ht="16.5" customHeight="1">
      <c r="A77" s="93">
        <v>45328</v>
      </c>
      <c r="B77" s="94">
        <v>45328.443483796298</v>
      </c>
      <c r="C77" s="95">
        <v>109</v>
      </c>
      <c r="D77" s="96">
        <v>42.94</v>
      </c>
      <c r="E77" s="96">
        <v>4680.46</v>
      </c>
      <c r="F77" s="97" t="s">
        <v>27</v>
      </c>
    </row>
    <row r="78" spans="1:6" ht="16.5" customHeight="1">
      <c r="A78" s="93">
        <v>45328</v>
      </c>
      <c r="B78" s="94">
        <v>45328.443495370368</v>
      </c>
      <c r="C78" s="95">
        <v>23</v>
      </c>
      <c r="D78" s="96">
        <v>42.94</v>
      </c>
      <c r="E78" s="96">
        <v>987.61999999999989</v>
      </c>
      <c r="F78" s="97" t="s">
        <v>27</v>
      </c>
    </row>
    <row r="79" spans="1:6" ht="16.5" customHeight="1">
      <c r="A79" s="93">
        <v>45328</v>
      </c>
      <c r="B79" s="94">
        <v>45328.443495370368</v>
      </c>
      <c r="C79" s="95">
        <v>120</v>
      </c>
      <c r="D79" s="96">
        <v>42.94</v>
      </c>
      <c r="E79" s="96">
        <v>5152.7999999999993</v>
      </c>
      <c r="F79" s="97" t="s">
        <v>27</v>
      </c>
    </row>
    <row r="80" spans="1:6" ht="16.5" customHeight="1">
      <c r="A80" s="93">
        <v>45328</v>
      </c>
      <c r="B80" s="94">
        <v>45328.443865740737</v>
      </c>
      <c r="C80" s="95">
        <v>148</v>
      </c>
      <c r="D80" s="96">
        <v>42.94</v>
      </c>
      <c r="E80" s="96">
        <v>6355.12</v>
      </c>
      <c r="F80" s="97" t="s">
        <v>27</v>
      </c>
    </row>
    <row r="81" spans="1:6" ht="16.5" customHeight="1">
      <c r="A81" s="93">
        <v>45328</v>
      </c>
      <c r="B81" s="94">
        <v>45328.444421296299</v>
      </c>
      <c r="C81" s="95">
        <v>140</v>
      </c>
      <c r="D81" s="96">
        <v>42.94</v>
      </c>
      <c r="E81" s="96">
        <v>6011.5999999999995</v>
      </c>
      <c r="F81" s="97" t="s">
        <v>27</v>
      </c>
    </row>
    <row r="82" spans="1:6" ht="16.5" customHeight="1">
      <c r="A82" s="93">
        <v>45328</v>
      </c>
      <c r="B82" s="94">
        <v>45328.444421296299</v>
      </c>
      <c r="C82" s="95">
        <v>102</v>
      </c>
      <c r="D82" s="96">
        <v>42.94</v>
      </c>
      <c r="E82" s="96">
        <v>4379.88</v>
      </c>
      <c r="F82" s="97" t="s">
        <v>27</v>
      </c>
    </row>
    <row r="83" spans="1:6" ht="16.5" customHeight="1">
      <c r="A83" s="93">
        <v>45328</v>
      </c>
      <c r="B83" s="94">
        <v>45328.446377314816</v>
      </c>
      <c r="C83" s="95">
        <v>103</v>
      </c>
      <c r="D83" s="96">
        <v>42.93</v>
      </c>
      <c r="E83" s="96">
        <v>4421.79</v>
      </c>
      <c r="F83" s="97" t="s">
        <v>27</v>
      </c>
    </row>
    <row r="84" spans="1:6" ht="16.5" customHeight="1">
      <c r="A84" s="93">
        <v>45328</v>
      </c>
      <c r="B84" s="94">
        <v>45328.446377314816</v>
      </c>
      <c r="C84" s="95">
        <v>195</v>
      </c>
      <c r="D84" s="96">
        <v>42.93</v>
      </c>
      <c r="E84" s="96">
        <v>8371.35</v>
      </c>
      <c r="F84" s="97" t="s">
        <v>27</v>
      </c>
    </row>
    <row r="85" spans="1:6" ht="16.5" customHeight="1">
      <c r="A85" s="93">
        <v>45328</v>
      </c>
      <c r="B85" s="94">
        <v>45328.446215277778</v>
      </c>
      <c r="C85" s="95">
        <v>99</v>
      </c>
      <c r="D85" s="96">
        <v>42.94</v>
      </c>
      <c r="E85" s="96">
        <v>4251.0599999999995</v>
      </c>
      <c r="F85" s="97" t="s">
        <v>27</v>
      </c>
    </row>
    <row r="86" spans="1:6" ht="16.5" customHeight="1">
      <c r="A86" s="93">
        <v>45328</v>
      </c>
      <c r="B86" s="94">
        <v>45328.446377314816</v>
      </c>
      <c r="C86" s="95">
        <v>116</v>
      </c>
      <c r="D86" s="96">
        <v>42.93</v>
      </c>
      <c r="E86" s="96">
        <v>4979.88</v>
      </c>
      <c r="F86" s="97" t="s">
        <v>27</v>
      </c>
    </row>
    <row r="87" spans="1:6" ht="16.5" customHeight="1">
      <c r="A87" s="93">
        <v>45328</v>
      </c>
      <c r="B87" s="94">
        <v>45328.446736111109</v>
      </c>
      <c r="C87" s="95">
        <v>143</v>
      </c>
      <c r="D87" s="96">
        <v>42.88</v>
      </c>
      <c r="E87" s="96">
        <v>6131.84</v>
      </c>
      <c r="F87" s="97" t="s">
        <v>27</v>
      </c>
    </row>
    <row r="88" spans="1:6" ht="16.5" customHeight="1">
      <c r="A88" s="93">
        <v>45328</v>
      </c>
      <c r="B88" s="94">
        <v>45328.447488425925</v>
      </c>
      <c r="C88" s="95">
        <v>52</v>
      </c>
      <c r="D88" s="96">
        <v>42.83</v>
      </c>
      <c r="E88" s="96">
        <v>2227.16</v>
      </c>
      <c r="F88" s="97" t="s">
        <v>27</v>
      </c>
    </row>
    <row r="89" spans="1:6" ht="16.5" customHeight="1">
      <c r="A89" s="93">
        <v>45328</v>
      </c>
      <c r="B89" s="94">
        <v>45328.447488425925</v>
      </c>
      <c r="C89" s="95">
        <v>103</v>
      </c>
      <c r="D89" s="96">
        <v>42.83</v>
      </c>
      <c r="E89" s="96">
        <v>4411.49</v>
      </c>
      <c r="F89" s="97" t="s">
        <v>27</v>
      </c>
    </row>
    <row r="90" spans="1:6" ht="16.5" customHeight="1">
      <c r="A90" s="93">
        <v>45328</v>
      </c>
      <c r="B90" s="94">
        <v>45328.448206018518</v>
      </c>
      <c r="C90" s="95">
        <v>135</v>
      </c>
      <c r="D90" s="96">
        <v>42.81</v>
      </c>
      <c r="E90" s="96">
        <v>5779.35</v>
      </c>
      <c r="F90" s="97" t="s">
        <v>27</v>
      </c>
    </row>
    <row r="91" spans="1:6" ht="16.5" customHeight="1">
      <c r="A91" s="93">
        <v>45328</v>
      </c>
      <c r="B91" s="94">
        <v>45328.448518518519</v>
      </c>
      <c r="C91" s="95">
        <v>169</v>
      </c>
      <c r="D91" s="96">
        <v>42.82</v>
      </c>
      <c r="E91" s="96">
        <v>7236.58</v>
      </c>
      <c r="F91" s="97" t="s">
        <v>27</v>
      </c>
    </row>
    <row r="92" spans="1:6" ht="16.5" customHeight="1">
      <c r="A92" s="93">
        <v>45328</v>
      </c>
      <c r="B92" s="94">
        <v>45328.448900462965</v>
      </c>
      <c r="C92" s="95">
        <v>100</v>
      </c>
      <c r="D92" s="96">
        <v>42.82</v>
      </c>
      <c r="E92" s="96">
        <v>4282</v>
      </c>
      <c r="F92" s="97" t="s">
        <v>27</v>
      </c>
    </row>
    <row r="93" spans="1:6" ht="16.5" customHeight="1">
      <c r="A93" s="93">
        <v>45328</v>
      </c>
      <c r="B93" s="94">
        <v>45328.449363425927</v>
      </c>
      <c r="C93" s="95">
        <v>40</v>
      </c>
      <c r="D93" s="96">
        <v>42.8</v>
      </c>
      <c r="E93" s="96">
        <v>1712</v>
      </c>
      <c r="F93" s="97" t="s">
        <v>27</v>
      </c>
    </row>
    <row r="94" spans="1:6" ht="16.5" customHeight="1">
      <c r="A94" s="93">
        <v>45328</v>
      </c>
      <c r="B94" s="94">
        <v>45328.449363425927</v>
      </c>
      <c r="C94" s="95">
        <v>111</v>
      </c>
      <c r="D94" s="96">
        <v>42.8</v>
      </c>
      <c r="E94" s="96">
        <v>4750.7999999999993</v>
      </c>
      <c r="F94" s="97" t="s">
        <v>27</v>
      </c>
    </row>
    <row r="95" spans="1:6" ht="16.5" customHeight="1">
      <c r="A95" s="93">
        <v>45328</v>
      </c>
      <c r="B95" s="94">
        <v>45328.45</v>
      </c>
      <c r="C95" s="95">
        <v>196</v>
      </c>
      <c r="D95" s="96">
        <v>42.76</v>
      </c>
      <c r="E95" s="96">
        <v>8380.9599999999991</v>
      </c>
      <c r="F95" s="97" t="s">
        <v>27</v>
      </c>
    </row>
    <row r="96" spans="1:6" ht="16.5" customHeight="1">
      <c r="A96" s="93">
        <v>45328</v>
      </c>
      <c r="B96" s="94">
        <v>45328.450856481482</v>
      </c>
      <c r="C96" s="95">
        <v>106</v>
      </c>
      <c r="D96" s="96">
        <v>42.74</v>
      </c>
      <c r="E96" s="96">
        <v>4530.4400000000005</v>
      </c>
      <c r="F96" s="97" t="s">
        <v>27</v>
      </c>
    </row>
    <row r="97" spans="1:6" ht="16.5" customHeight="1">
      <c r="A97" s="93">
        <v>45328</v>
      </c>
      <c r="B97" s="94">
        <v>45328.450856481482</v>
      </c>
      <c r="C97" s="95">
        <v>1</v>
      </c>
      <c r="D97" s="96">
        <v>42.74</v>
      </c>
      <c r="E97" s="96">
        <v>42.74</v>
      </c>
      <c r="F97" s="97" t="s">
        <v>27</v>
      </c>
    </row>
    <row r="98" spans="1:6" ht="16.5" customHeight="1">
      <c r="A98" s="93">
        <v>45328</v>
      </c>
      <c r="B98" s="94">
        <v>45328.451365740744</v>
      </c>
      <c r="C98" s="95">
        <v>118</v>
      </c>
      <c r="D98" s="96">
        <v>42.74</v>
      </c>
      <c r="E98" s="96">
        <v>5043.3200000000006</v>
      </c>
      <c r="F98" s="97" t="s">
        <v>27</v>
      </c>
    </row>
    <row r="99" spans="1:6" ht="16.5" customHeight="1">
      <c r="A99" s="93">
        <v>45328</v>
      </c>
      <c r="B99" s="94">
        <v>45328.451990740738</v>
      </c>
      <c r="C99" s="95">
        <v>245</v>
      </c>
      <c r="D99" s="96">
        <v>42.75</v>
      </c>
      <c r="E99" s="96">
        <v>10473.75</v>
      </c>
      <c r="F99" s="97" t="s">
        <v>27</v>
      </c>
    </row>
    <row r="100" spans="1:6" ht="16.5" customHeight="1">
      <c r="A100" s="93">
        <v>45328</v>
      </c>
      <c r="B100" s="94">
        <v>45328.451990740738</v>
      </c>
      <c r="C100" s="95">
        <v>27</v>
      </c>
      <c r="D100" s="96">
        <v>42.75</v>
      </c>
      <c r="E100" s="96">
        <v>1154.25</v>
      </c>
      <c r="F100" s="97" t="s">
        <v>27</v>
      </c>
    </row>
    <row r="101" spans="1:6" ht="16.5" customHeight="1">
      <c r="A101" s="93">
        <v>45328</v>
      </c>
      <c r="B101" s="94">
        <v>45328.45275462963</v>
      </c>
      <c r="C101" s="95">
        <v>216</v>
      </c>
      <c r="D101" s="96">
        <v>42.73</v>
      </c>
      <c r="E101" s="96">
        <v>9229.6799999999985</v>
      </c>
      <c r="F101" s="97" t="s">
        <v>27</v>
      </c>
    </row>
    <row r="102" spans="1:6" ht="16.5" customHeight="1">
      <c r="A102" s="93">
        <v>45328</v>
      </c>
      <c r="B102" s="94">
        <v>45328.453483796293</v>
      </c>
      <c r="C102" s="95">
        <v>154</v>
      </c>
      <c r="D102" s="96">
        <v>42.73</v>
      </c>
      <c r="E102" s="96">
        <v>6580.4199999999992</v>
      </c>
      <c r="F102" s="97" t="s">
        <v>27</v>
      </c>
    </row>
    <row r="103" spans="1:6" ht="16.5" customHeight="1">
      <c r="A103" s="93">
        <v>45328</v>
      </c>
      <c r="B103" s="94">
        <v>45328.454050925924</v>
      </c>
      <c r="C103" s="95">
        <v>38</v>
      </c>
      <c r="D103" s="96">
        <v>42.72</v>
      </c>
      <c r="E103" s="96">
        <v>1623.36</v>
      </c>
      <c r="F103" s="97" t="s">
        <v>27</v>
      </c>
    </row>
    <row r="104" spans="1:6" ht="16.5" customHeight="1">
      <c r="A104" s="93">
        <v>45328</v>
      </c>
      <c r="B104" s="94">
        <v>45328.454050925924</v>
      </c>
      <c r="C104" s="95">
        <v>101</v>
      </c>
      <c r="D104" s="96">
        <v>42.72</v>
      </c>
      <c r="E104" s="96">
        <v>4314.72</v>
      </c>
      <c r="F104" s="97" t="s">
        <v>27</v>
      </c>
    </row>
    <row r="105" spans="1:6" ht="16.5" customHeight="1">
      <c r="A105" s="93">
        <v>45328</v>
      </c>
      <c r="B105" s="94">
        <v>45328.455046296294</v>
      </c>
      <c r="C105" s="95">
        <v>147</v>
      </c>
      <c r="D105" s="96">
        <v>42.72</v>
      </c>
      <c r="E105" s="96">
        <v>6279.84</v>
      </c>
      <c r="F105" s="97" t="s">
        <v>27</v>
      </c>
    </row>
    <row r="106" spans="1:6" ht="16.5" customHeight="1">
      <c r="A106" s="93">
        <v>45328</v>
      </c>
      <c r="B106" s="94">
        <v>45328.455104166664</v>
      </c>
      <c r="C106" s="95">
        <v>173</v>
      </c>
      <c r="D106" s="96">
        <v>42.72</v>
      </c>
      <c r="E106" s="96">
        <v>7390.5599999999995</v>
      </c>
      <c r="F106" s="97" t="s">
        <v>27</v>
      </c>
    </row>
    <row r="107" spans="1:6" ht="16.5" customHeight="1">
      <c r="A107" s="93">
        <v>45328</v>
      </c>
      <c r="B107" s="94">
        <v>45328.456192129626</v>
      </c>
      <c r="C107" s="95">
        <v>29</v>
      </c>
      <c r="D107" s="96">
        <v>42.75</v>
      </c>
      <c r="E107" s="96">
        <v>1239.75</v>
      </c>
      <c r="F107" s="97" t="s">
        <v>27</v>
      </c>
    </row>
    <row r="108" spans="1:6" ht="16.5" customHeight="1">
      <c r="A108" s="93">
        <v>45328</v>
      </c>
      <c r="B108" s="94">
        <v>45328.456192129626</v>
      </c>
      <c r="C108" s="95">
        <v>168</v>
      </c>
      <c r="D108" s="96">
        <v>42.75</v>
      </c>
      <c r="E108" s="96">
        <v>7182</v>
      </c>
      <c r="F108" s="97" t="s">
        <v>27</v>
      </c>
    </row>
    <row r="109" spans="1:6" ht="16.5" customHeight="1">
      <c r="A109" s="93">
        <v>45328</v>
      </c>
      <c r="B109" s="94">
        <v>45328.45821759259</v>
      </c>
      <c r="C109" s="95">
        <v>134</v>
      </c>
      <c r="D109" s="96">
        <v>42.83</v>
      </c>
      <c r="E109" s="96">
        <v>5739.2199999999993</v>
      </c>
      <c r="F109" s="97" t="s">
        <v>27</v>
      </c>
    </row>
    <row r="110" spans="1:6" ht="16.5" customHeight="1">
      <c r="A110" s="93">
        <v>45328</v>
      </c>
      <c r="B110" s="94">
        <v>45328.45821759259</v>
      </c>
      <c r="C110" s="95">
        <v>314</v>
      </c>
      <c r="D110" s="96">
        <v>42.83</v>
      </c>
      <c r="E110" s="96">
        <v>13448.619999999999</v>
      </c>
      <c r="F110" s="97" t="s">
        <v>27</v>
      </c>
    </row>
    <row r="111" spans="1:6" ht="16.5" customHeight="1">
      <c r="A111" s="93">
        <v>45328</v>
      </c>
      <c r="B111" s="94">
        <v>45328.459490740737</v>
      </c>
      <c r="C111" s="95">
        <v>131</v>
      </c>
      <c r="D111" s="96">
        <v>42.81</v>
      </c>
      <c r="E111" s="96">
        <v>5608.1100000000006</v>
      </c>
      <c r="F111" s="97" t="s">
        <v>27</v>
      </c>
    </row>
    <row r="112" spans="1:6" ht="16.5" customHeight="1">
      <c r="A112" s="93">
        <v>45328</v>
      </c>
      <c r="B112" s="94">
        <v>45328.459490740737</v>
      </c>
      <c r="C112" s="95">
        <v>178</v>
      </c>
      <c r="D112" s="96">
        <v>42.81</v>
      </c>
      <c r="E112" s="96">
        <v>7620.18</v>
      </c>
      <c r="F112" s="97" t="s">
        <v>27</v>
      </c>
    </row>
    <row r="113" spans="1:6" ht="16.5" customHeight="1">
      <c r="A113" s="93">
        <v>45328</v>
      </c>
      <c r="B113" s="94">
        <v>45328.459756944445</v>
      </c>
      <c r="C113" s="95">
        <v>99</v>
      </c>
      <c r="D113" s="96">
        <v>42.79</v>
      </c>
      <c r="E113" s="96">
        <v>4236.21</v>
      </c>
      <c r="F113" s="97" t="s">
        <v>27</v>
      </c>
    </row>
    <row r="114" spans="1:6" ht="16.5" customHeight="1">
      <c r="A114" s="93">
        <v>45328</v>
      </c>
      <c r="B114" s="94">
        <v>45328.459756944445</v>
      </c>
      <c r="C114" s="95">
        <v>9</v>
      </c>
      <c r="D114" s="96">
        <v>42.79</v>
      </c>
      <c r="E114" s="96">
        <v>385.11</v>
      </c>
      <c r="F114" s="97" t="s">
        <v>27</v>
      </c>
    </row>
    <row r="115" spans="1:6" ht="12.75" customHeight="1">
      <c r="A115" s="93">
        <v>45328</v>
      </c>
      <c r="B115" s="94">
        <v>45328.460196759261</v>
      </c>
      <c r="C115" s="95">
        <v>74</v>
      </c>
      <c r="D115" s="96">
        <v>42.75</v>
      </c>
      <c r="E115" s="96">
        <v>3163.5</v>
      </c>
      <c r="F115" s="97" t="s">
        <v>27</v>
      </c>
    </row>
    <row r="116" spans="1:6" ht="12.75" customHeight="1">
      <c r="A116" s="93">
        <v>45328</v>
      </c>
      <c r="B116" s="94">
        <v>45328.460196759261</v>
      </c>
      <c r="C116" s="95">
        <v>69</v>
      </c>
      <c r="D116" s="96">
        <v>42.75</v>
      </c>
      <c r="E116" s="96">
        <v>2949.75</v>
      </c>
      <c r="F116" s="97" t="s">
        <v>27</v>
      </c>
    </row>
    <row r="117" spans="1:6" ht="12.75" customHeight="1">
      <c r="A117" s="93">
        <v>45328</v>
      </c>
      <c r="B117" s="94">
        <v>45328.460196759261</v>
      </c>
      <c r="C117" s="95">
        <v>8</v>
      </c>
      <c r="D117" s="96">
        <v>42.75</v>
      </c>
      <c r="E117" s="96">
        <v>342</v>
      </c>
      <c r="F117" s="97" t="s">
        <v>27</v>
      </c>
    </row>
    <row r="118" spans="1:6" ht="12.75" customHeight="1">
      <c r="A118" s="93">
        <v>45328</v>
      </c>
      <c r="B118" s="94">
        <v>45328.462569444448</v>
      </c>
      <c r="C118" s="95">
        <v>365</v>
      </c>
      <c r="D118" s="96">
        <v>42.82</v>
      </c>
      <c r="E118" s="96">
        <v>15629.3</v>
      </c>
      <c r="F118" s="97" t="s">
        <v>27</v>
      </c>
    </row>
    <row r="119" spans="1:6" ht="12.75" customHeight="1">
      <c r="A119" s="93">
        <v>45328</v>
      </c>
      <c r="B119" s="94">
        <v>45328.462500000001</v>
      </c>
      <c r="C119" s="95">
        <v>22</v>
      </c>
      <c r="D119" s="96">
        <v>42.81</v>
      </c>
      <c r="E119" s="96">
        <v>941.82</v>
      </c>
      <c r="F119" s="97" t="s">
        <v>27</v>
      </c>
    </row>
    <row r="120" spans="1:6" ht="12.75" customHeight="1">
      <c r="A120" s="93">
        <v>45328</v>
      </c>
      <c r="B120" s="94">
        <v>45328.462500000001</v>
      </c>
      <c r="C120" s="95">
        <v>150</v>
      </c>
      <c r="D120" s="96">
        <v>42.81</v>
      </c>
      <c r="E120" s="96">
        <v>6421.5</v>
      </c>
      <c r="F120" s="97" t="s">
        <v>27</v>
      </c>
    </row>
    <row r="121" spans="1:6" ht="12.75" customHeight="1">
      <c r="A121" s="93">
        <v>45328</v>
      </c>
      <c r="B121" s="94">
        <v>45328.463263888887</v>
      </c>
      <c r="C121" s="95">
        <v>160</v>
      </c>
      <c r="D121" s="96">
        <v>42.81</v>
      </c>
      <c r="E121" s="96">
        <v>6849.6</v>
      </c>
      <c r="F121" s="97" t="s">
        <v>27</v>
      </c>
    </row>
    <row r="122" spans="1:6" ht="12.75" customHeight="1">
      <c r="A122" s="93">
        <v>45328</v>
      </c>
      <c r="B122" s="94">
        <v>45328.463449074072</v>
      </c>
      <c r="C122" s="95">
        <v>113</v>
      </c>
      <c r="D122" s="96">
        <v>42.79</v>
      </c>
      <c r="E122" s="96">
        <v>4835.2699999999995</v>
      </c>
      <c r="F122" s="97" t="s">
        <v>27</v>
      </c>
    </row>
    <row r="123" spans="1:6" ht="12.75" customHeight="1">
      <c r="A123" s="93">
        <v>45328</v>
      </c>
      <c r="B123" s="94">
        <v>45328.464062500003</v>
      </c>
      <c r="C123" s="95">
        <v>117</v>
      </c>
      <c r="D123" s="96">
        <v>42.78</v>
      </c>
      <c r="E123" s="96">
        <v>5005.26</v>
      </c>
      <c r="F123" s="97" t="s">
        <v>27</v>
      </c>
    </row>
    <row r="124" spans="1:6" ht="12.75" customHeight="1">
      <c r="A124" s="93">
        <v>45328</v>
      </c>
      <c r="B124" s="94">
        <v>45328.466238425928</v>
      </c>
      <c r="C124" s="95">
        <v>125</v>
      </c>
      <c r="D124" s="96">
        <v>42.79</v>
      </c>
      <c r="E124" s="96">
        <v>5348.75</v>
      </c>
      <c r="F124" s="97" t="s">
        <v>27</v>
      </c>
    </row>
    <row r="125" spans="1:6" ht="12.75" customHeight="1">
      <c r="A125" s="93">
        <v>45328</v>
      </c>
      <c r="B125" s="94">
        <v>45328.466817129629</v>
      </c>
      <c r="C125" s="95">
        <v>150</v>
      </c>
      <c r="D125" s="96">
        <v>42.79</v>
      </c>
      <c r="E125" s="96">
        <v>6418.5</v>
      </c>
      <c r="F125" s="97" t="s">
        <v>27</v>
      </c>
    </row>
    <row r="126" spans="1:6" ht="12.75" customHeight="1">
      <c r="A126" s="93">
        <v>45328</v>
      </c>
      <c r="B126" s="94">
        <v>45328.467534722222</v>
      </c>
      <c r="C126" s="95">
        <v>100</v>
      </c>
      <c r="D126" s="96">
        <v>42.83</v>
      </c>
      <c r="E126" s="96">
        <v>4283</v>
      </c>
      <c r="F126" s="97" t="s">
        <v>27</v>
      </c>
    </row>
    <row r="127" spans="1:6" ht="12.75" customHeight="1">
      <c r="A127" s="93">
        <v>45328</v>
      </c>
      <c r="B127" s="94">
        <v>45328.467534722222</v>
      </c>
      <c r="C127" s="95">
        <v>172</v>
      </c>
      <c r="D127" s="96">
        <v>42.84</v>
      </c>
      <c r="E127" s="96">
        <v>7368.4800000000005</v>
      </c>
      <c r="F127" s="97" t="s">
        <v>27</v>
      </c>
    </row>
    <row r="128" spans="1:6" ht="12.75" customHeight="1">
      <c r="A128" s="93">
        <v>45328</v>
      </c>
      <c r="B128" s="94">
        <v>45328.469641203701</v>
      </c>
      <c r="C128" s="95">
        <v>18</v>
      </c>
      <c r="D128" s="96">
        <v>42.9</v>
      </c>
      <c r="E128" s="96">
        <v>772.19999999999993</v>
      </c>
      <c r="F128" s="97" t="s">
        <v>27</v>
      </c>
    </row>
    <row r="129" spans="1:6" ht="12.75" customHeight="1">
      <c r="A129" s="93">
        <v>45328</v>
      </c>
      <c r="B129" s="94">
        <v>45328.470023148147</v>
      </c>
      <c r="C129" s="95">
        <v>284</v>
      </c>
      <c r="D129" s="96">
        <v>42.9</v>
      </c>
      <c r="E129" s="96">
        <v>12183.6</v>
      </c>
      <c r="F129" s="97" t="s">
        <v>27</v>
      </c>
    </row>
    <row r="130" spans="1:6" ht="12.75" customHeight="1">
      <c r="A130" s="93">
        <v>45328</v>
      </c>
      <c r="B130" s="94">
        <v>45328.470023148147</v>
      </c>
      <c r="C130" s="95">
        <v>201</v>
      </c>
      <c r="D130" s="96">
        <v>42.9</v>
      </c>
      <c r="E130" s="96">
        <v>8622.9</v>
      </c>
      <c r="F130" s="97" t="s">
        <v>27</v>
      </c>
    </row>
    <row r="131" spans="1:6" ht="12.75" customHeight="1">
      <c r="A131" s="93">
        <v>45328</v>
      </c>
      <c r="B131" s="94">
        <v>45328.470023148147</v>
      </c>
      <c r="C131" s="95">
        <v>40</v>
      </c>
      <c r="D131" s="96">
        <v>42.9</v>
      </c>
      <c r="E131" s="96">
        <v>1716</v>
      </c>
      <c r="F131" s="97" t="s">
        <v>27</v>
      </c>
    </row>
    <row r="132" spans="1:6" ht="12.75" customHeight="1">
      <c r="A132" s="93">
        <v>45328</v>
      </c>
      <c r="B132" s="94">
        <v>45328.470023148147</v>
      </c>
      <c r="C132" s="95">
        <v>130</v>
      </c>
      <c r="D132" s="96">
        <v>42.9</v>
      </c>
      <c r="E132" s="96">
        <v>5577</v>
      </c>
      <c r="F132" s="97" t="s">
        <v>27</v>
      </c>
    </row>
    <row r="133" spans="1:6" ht="12.75" customHeight="1">
      <c r="A133" s="93">
        <v>45328</v>
      </c>
      <c r="B133" s="94">
        <v>45328.470023148147</v>
      </c>
      <c r="C133" s="95">
        <v>125</v>
      </c>
      <c r="D133" s="96">
        <v>42.9</v>
      </c>
      <c r="E133" s="96">
        <v>5362.5</v>
      </c>
      <c r="F133" s="97" t="s">
        <v>27</v>
      </c>
    </row>
    <row r="134" spans="1:6" ht="12.75" customHeight="1">
      <c r="A134" s="93">
        <v>45328</v>
      </c>
      <c r="B134" s="94">
        <v>45328.471817129626</v>
      </c>
      <c r="C134" s="95">
        <v>204</v>
      </c>
      <c r="D134" s="96">
        <v>42.88</v>
      </c>
      <c r="E134" s="96">
        <v>8747.52</v>
      </c>
      <c r="F134" s="97" t="s">
        <v>27</v>
      </c>
    </row>
    <row r="135" spans="1:6" ht="12.75" customHeight="1">
      <c r="A135" s="93">
        <v>45328</v>
      </c>
      <c r="B135" s="94">
        <v>45328.47184027778</v>
      </c>
      <c r="C135" s="95">
        <v>104</v>
      </c>
      <c r="D135" s="96">
        <v>42.88</v>
      </c>
      <c r="E135" s="96">
        <v>4459.5200000000004</v>
      </c>
      <c r="F135" s="97" t="s">
        <v>27</v>
      </c>
    </row>
    <row r="136" spans="1:6" ht="12.75" customHeight="1">
      <c r="A136" s="93">
        <v>45328</v>
      </c>
      <c r="B136" s="94">
        <v>45328.472858796296</v>
      </c>
      <c r="C136" s="95">
        <v>145</v>
      </c>
      <c r="D136" s="96">
        <v>42.89</v>
      </c>
      <c r="E136" s="96">
        <v>6219.05</v>
      </c>
      <c r="F136" s="97" t="s">
        <v>27</v>
      </c>
    </row>
    <row r="137" spans="1:6" ht="12.75" customHeight="1">
      <c r="A137" s="93">
        <v>45328</v>
      </c>
      <c r="B137" s="94">
        <v>45328.472858796296</v>
      </c>
      <c r="C137" s="95">
        <v>140</v>
      </c>
      <c r="D137" s="96">
        <v>42.88</v>
      </c>
      <c r="E137" s="96">
        <v>6003.2000000000007</v>
      </c>
      <c r="F137" s="97" t="s">
        <v>27</v>
      </c>
    </row>
    <row r="138" spans="1:6" ht="12.75" customHeight="1">
      <c r="A138" s="93">
        <v>45328</v>
      </c>
      <c r="B138" s="94">
        <v>45328.472858796296</v>
      </c>
      <c r="C138" s="95">
        <v>1</v>
      </c>
      <c r="D138" s="96">
        <v>42.88</v>
      </c>
      <c r="E138" s="96">
        <v>42.88</v>
      </c>
      <c r="F138" s="97" t="s">
        <v>27</v>
      </c>
    </row>
    <row r="139" spans="1:6" ht="12.75" customHeight="1">
      <c r="A139" s="93">
        <v>45328</v>
      </c>
      <c r="B139" s="94">
        <v>45328.476041666669</v>
      </c>
      <c r="C139" s="95">
        <v>125</v>
      </c>
      <c r="D139" s="96">
        <v>42.95</v>
      </c>
      <c r="E139" s="96">
        <v>5368.75</v>
      </c>
      <c r="F139" s="97" t="s">
        <v>27</v>
      </c>
    </row>
    <row r="140" spans="1:6" ht="12.75" customHeight="1">
      <c r="A140" s="93">
        <v>45328</v>
      </c>
      <c r="B140" s="94">
        <v>45328.47625</v>
      </c>
      <c r="C140" s="95">
        <v>391</v>
      </c>
      <c r="D140" s="96">
        <v>42.95</v>
      </c>
      <c r="E140" s="96">
        <v>16793.45</v>
      </c>
      <c r="F140" s="97" t="s">
        <v>27</v>
      </c>
    </row>
    <row r="141" spans="1:6" ht="12.75" customHeight="1">
      <c r="A141" s="93">
        <v>45328</v>
      </c>
      <c r="B141" s="94">
        <v>45328.477025462962</v>
      </c>
      <c r="C141" s="95">
        <v>59</v>
      </c>
      <c r="D141" s="96">
        <v>42.99</v>
      </c>
      <c r="E141" s="96">
        <v>2536.4100000000003</v>
      </c>
      <c r="F141" s="97" t="s">
        <v>27</v>
      </c>
    </row>
    <row r="142" spans="1:6" ht="12.75" customHeight="1">
      <c r="A142" s="93">
        <v>45328</v>
      </c>
      <c r="B142" s="94">
        <v>45328.477025462962</v>
      </c>
      <c r="C142" s="95">
        <v>127</v>
      </c>
      <c r="D142" s="96">
        <v>42.99</v>
      </c>
      <c r="E142" s="96">
        <v>5459.7300000000005</v>
      </c>
      <c r="F142" s="97" t="s">
        <v>27</v>
      </c>
    </row>
    <row r="143" spans="1:6" ht="12.75" customHeight="1">
      <c r="A143" s="93">
        <v>45328</v>
      </c>
      <c r="B143" s="94">
        <v>45328.477800925924</v>
      </c>
      <c r="C143" s="95">
        <v>115</v>
      </c>
      <c r="D143" s="96">
        <v>43.01</v>
      </c>
      <c r="E143" s="96">
        <v>4946.1499999999996</v>
      </c>
      <c r="F143" s="97" t="s">
        <v>27</v>
      </c>
    </row>
    <row r="144" spans="1:6" ht="12.75" customHeight="1">
      <c r="A144" s="93">
        <v>45328</v>
      </c>
      <c r="B144" s="94">
        <v>45328.477800925924</v>
      </c>
      <c r="C144" s="95">
        <v>112</v>
      </c>
      <c r="D144" s="96">
        <v>43</v>
      </c>
      <c r="E144" s="96">
        <v>4816</v>
      </c>
      <c r="F144" s="97" t="s">
        <v>27</v>
      </c>
    </row>
    <row r="145" spans="1:6" ht="12.75" customHeight="1">
      <c r="A145" s="93">
        <v>45328</v>
      </c>
      <c r="B145" s="94">
        <v>45328.477800925924</v>
      </c>
      <c r="C145" s="95">
        <v>125</v>
      </c>
      <c r="D145" s="96">
        <v>43</v>
      </c>
      <c r="E145" s="96">
        <v>5375</v>
      </c>
      <c r="F145" s="97" t="s">
        <v>27</v>
      </c>
    </row>
    <row r="146" spans="1:6" ht="12.75" customHeight="1">
      <c r="A146" s="93">
        <v>45328</v>
      </c>
      <c r="B146" s="94">
        <v>45328.480578703704</v>
      </c>
      <c r="C146" s="95">
        <v>388</v>
      </c>
      <c r="D146" s="96">
        <v>42.97</v>
      </c>
      <c r="E146" s="96">
        <v>16672.36</v>
      </c>
      <c r="F146" s="97" t="s">
        <v>27</v>
      </c>
    </row>
    <row r="147" spans="1:6" ht="12.75" customHeight="1">
      <c r="A147" s="93">
        <v>45328</v>
      </c>
      <c r="B147" s="94">
        <v>45328.483263888891</v>
      </c>
      <c r="C147" s="95">
        <v>82</v>
      </c>
      <c r="D147" s="96">
        <v>43.02</v>
      </c>
      <c r="E147" s="96">
        <v>3527.6400000000003</v>
      </c>
      <c r="F147" s="97" t="s">
        <v>27</v>
      </c>
    </row>
    <row r="148" spans="1:6" ht="12.75" customHeight="1">
      <c r="A148" s="93">
        <v>45328</v>
      </c>
      <c r="B148" s="94">
        <v>45328.483263888891</v>
      </c>
      <c r="C148" s="95">
        <v>235</v>
      </c>
      <c r="D148" s="96">
        <v>43.02</v>
      </c>
      <c r="E148" s="96">
        <v>10109.700000000001</v>
      </c>
      <c r="F148" s="97" t="s">
        <v>27</v>
      </c>
    </row>
    <row r="149" spans="1:6" ht="12.75" customHeight="1">
      <c r="A149" s="93">
        <v>45328</v>
      </c>
      <c r="B149" s="94">
        <v>45328.483263888891</v>
      </c>
      <c r="C149" s="95">
        <v>108</v>
      </c>
      <c r="D149" s="96">
        <v>43.02</v>
      </c>
      <c r="E149" s="96">
        <v>4646.1600000000008</v>
      </c>
      <c r="F149" s="97" t="s">
        <v>27</v>
      </c>
    </row>
    <row r="150" spans="1:6" ht="12.75" customHeight="1">
      <c r="A150" s="93">
        <v>45328</v>
      </c>
      <c r="B150" s="94">
        <v>45328.483263888891</v>
      </c>
      <c r="C150" s="95">
        <v>15</v>
      </c>
      <c r="D150" s="96">
        <v>43.02</v>
      </c>
      <c r="E150" s="96">
        <v>645.30000000000007</v>
      </c>
      <c r="F150" s="97" t="s">
        <v>27</v>
      </c>
    </row>
    <row r="151" spans="1:6" ht="12.75" customHeight="1">
      <c r="A151" s="93">
        <v>45328</v>
      </c>
      <c r="B151" s="94">
        <v>45328.483263888891</v>
      </c>
      <c r="C151" s="95">
        <v>303</v>
      </c>
      <c r="D151" s="96">
        <v>43.02</v>
      </c>
      <c r="E151" s="96">
        <v>13035.060000000001</v>
      </c>
      <c r="F151" s="97" t="s">
        <v>27</v>
      </c>
    </row>
    <row r="152" spans="1:6" ht="12.75" customHeight="1">
      <c r="A152" s="93">
        <v>45328</v>
      </c>
      <c r="B152" s="94">
        <v>45328.483900462961</v>
      </c>
      <c r="C152" s="95">
        <v>14</v>
      </c>
      <c r="D152" s="96">
        <v>43.02</v>
      </c>
      <c r="E152" s="96">
        <v>602.28000000000009</v>
      </c>
      <c r="F152" s="97" t="s">
        <v>27</v>
      </c>
    </row>
    <row r="153" spans="1:6" ht="12.75" customHeight="1">
      <c r="A153" s="93">
        <v>45328</v>
      </c>
      <c r="B153" s="94">
        <v>45328.483900462961</v>
      </c>
      <c r="C153" s="95">
        <v>103</v>
      </c>
      <c r="D153" s="96">
        <v>43.02</v>
      </c>
      <c r="E153" s="96">
        <v>4431.0600000000004</v>
      </c>
      <c r="F153" s="97" t="s">
        <v>27</v>
      </c>
    </row>
    <row r="154" spans="1:6" ht="12.75" customHeight="1">
      <c r="A154" s="93">
        <v>45328</v>
      </c>
      <c r="B154" s="94">
        <v>45328.484606481485</v>
      </c>
      <c r="C154" s="95">
        <v>142</v>
      </c>
      <c r="D154" s="96">
        <v>43.02</v>
      </c>
      <c r="E154" s="96">
        <v>6108.84</v>
      </c>
      <c r="F154" s="97" t="s">
        <v>27</v>
      </c>
    </row>
    <row r="155" spans="1:6" ht="12.75" customHeight="1">
      <c r="A155" s="93">
        <v>45328</v>
      </c>
      <c r="B155" s="94">
        <v>45328.484895833331</v>
      </c>
      <c r="C155" s="95">
        <v>104</v>
      </c>
      <c r="D155" s="96">
        <v>42.99</v>
      </c>
      <c r="E155" s="96">
        <v>4470.96</v>
      </c>
      <c r="F155" s="97" t="s">
        <v>27</v>
      </c>
    </row>
    <row r="156" spans="1:6" ht="12.75" customHeight="1">
      <c r="A156" s="93">
        <v>45328</v>
      </c>
      <c r="B156" s="94">
        <v>45328.485439814816</v>
      </c>
      <c r="C156" s="95">
        <v>103</v>
      </c>
      <c r="D156" s="96">
        <v>42.98</v>
      </c>
      <c r="E156" s="96">
        <v>4426.9399999999996</v>
      </c>
      <c r="F156" s="97" t="s">
        <v>27</v>
      </c>
    </row>
    <row r="157" spans="1:6" ht="12.75" customHeight="1">
      <c r="A157" s="93">
        <v>45328</v>
      </c>
      <c r="B157" s="94">
        <v>45328.485439814816</v>
      </c>
      <c r="C157" s="95">
        <v>121</v>
      </c>
      <c r="D157" s="96">
        <v>42.97</v>
      </c>
      <c r="E157" s="96">
        <v>5199.37</v>
      </c>
      <c r="F157" s="97" t="s">
        <v>27</v>
      </c>
    </row>
    <row r="158" spans="1:6" ht="12.75" customHeight="1">
      <c r="A158" s="93">
        <v>45328</v>
      </c>
      <c r="B158" s="94">
        <v>45328.486666666664</v>
      </c>
      <c r="C158" s="95">
        <v>146</v>
      </c>
      <c r="D158" s="96">
        <v>42.96</v>
      </c>
      <c r="E158" s="96">
        <v>6272.16</v>
      </c>
      <c r="F158" s="97" t="s">
        <v>27</v>
      </c>
    </row>
    <row r="159" spans="1:6" ht="12.75" customHeight="1">
      <c r="A159" s="93">
        <v>45328</v>
      </c>
      <c r="B159" s="94">
        <v>45328.486898148149</v>
      </c>
      <c r="C159" s="95">
        <v>107</v>
      </c>
      <c r="D159" s="96">
        <v>42.94</v>
      </c>
      <c r="E159" s="96">
        <v>4594.58</v>
      </c>
      <c r="F159" s="97" t="s">
        <v>27</v>
      </c>
    </row>
    <row r="160" spans="1:6" ht="12.75" customHeight="1">
      <c r="A160" s="93">
        <v>45328</v>
      </c>
      <c r="B160" s="94">
        <v>45328.488912037035</v>
      </c>
      <c r="C160" s="95">
        <v>187</v>
      </c>
      <c r="D160" s="96">
        <v>42.98</v>
      </c>
      <c r="E160" s="96">
        <v>8037.2599999999993</v>
      </c>
      <c r="F160" s="97" t="s">
        <v>27</v>
      </c>
    </row>
    <row r="161" spans="1:6" ht="12.75" customHeight="1">
      <c r="A161" s="93">
        <v>45328</v>
      </c>
      <c r="B161" s="94">
        <v>45328.489224537036</v>
      </c>
      <c r="C161" s="95">
        <v>145</v>
      </c>
      <c r="D161" s="96">
        <v>42.97</v>
      </c>
      <c r="E161" s="96">
        <v>6230.65</v>
      </c>
      <c r="F161" s="97" t="s">
        <v>27</v>
      </c>
    </row>
    <row r="162" spans="1:6" ht="12.75" customHeight="1">
      <c r="A162" s="93">
        <v>45328</v>
      </c>
      <c r="B162" s="94">
        <v>45328.489479166667</v>
      </c>
      <c r="C162" s="95">
        <v>100</v>
      </c>
      <c r="D162" s="96">
        <v>42.93</v>
      </c>
      <c r="E162" s="96">
        <v>4293</v>
      </c>
      <c r="F162" s="97" t="s">
        <v>27</v>
      </c>
    </row>
    <row r="163" spans="1:6" ht="12.75" customHeight="1">
      <c r="A163" s="93">
        <v>45328</v>
      </c>
      <c r="B163" s="94">
        <v>45328.490312499998</v>
      </c>
      <c r="C163" s="95">
        <v>75</v>
      </c>
      <c r="D163" s="96">
        <v>42.89</v>
      </c>
      <c r="E163" s="96">
        <v>3216.75</v>
      </c>
      <c r="F163" s="97" t="s">
        <v>27</v>
      </c>
    </row>
    <row r="164" spans="1:6" ht="12.75" customHeight="1">
      <c r="A164" s="93">
        <v>45328</v>
      </c>
      <c r="B164" s="94">
        <v>45328.490312499998</v>
      </c>
      <c r="C164" s="95">
        <v>93</v>
      </c>
      <c r="D164" s="96">
        <v>42.89</v>
      </c>
      <c r="E164" s="96">
        <v>3988.77</v>
      </c>
      <c r="F164" s="97" t="s">
        <v>27</v>
      </c>
    </row>
    <row r="165" spans="1:6" ht="12.75" customHeight="1">
      <c r="A165" s="93">
        <v>45328</v>
      </c>
      <c r="B165" s="94">
        <v>45328.496446759258</v>
      </c>
      <c r="C165" s="95">
        <v>369</v>
      </c>
      <c r="D165" s="96">
        <v>42.92</v>
      </c>
      <c r="E165" s="96">
        <v>15837.480000000001</v>
      </c>
      <c r="F165" s="97" t="s">
        <v>27</v>
      </c>
    </row>
    <row r="166" spans="1:6" ht="12.75" customHeight="1">
      <c r="A166" s="93">
        <v>45328</v>
      </c>
      <c r="B166" s="94">
        <v>45328.496446759258</v>
      </c>
      <c r="C166" s="95">
        <v>125</v>
      </c>
      <c r="D166" s="96">
        <v>42.87</v>
      </c>
      <c r="E166" s="96">
        <v>5358.75</v>
      </c>
      <c r="F166" s="97" t="s">
        <v>27</v>
      </c>
    </row>
    <row r="167" spans="1:6" ht="12.75" customHeight="1">
      <c r="A167" s="93">
        <v>45328</v>
      </c>
      <c r="B167" s="94">
        <v>45328.496446759258</v>
      </c>
      <c r="C167" s="95">
        <v>125</v>
      </c>
      <c r="D167" s="96">
        <v>42.87</v>
      </c>
      <c r="E167" s="96">
        <v>5358.75</v>
      </c>
      <c r="F167" s="97" t="s">
        <v>27</v>
      </c>
    </row>
    <row r="168" spans="1:6" ht="12.75" customHeight="1">
      <c r="A168" s="93">
        <v>45328</v>
      </c>
      <c r="B168" s="94">
        <v>45328.496446759258</v>
      </c>
      <c r="C168" s="95">
        <v>48</v>
      </c>
      <c r="D168" s="96">
        <v>42.87</v>
      </c>
      <c r="E168" s="96">
        <v>2057.7599999999998</v>
      </c>
      <c r="F168" s="97" t="s">
        <v>27</v>
      </c>
    </row>
    <row r="169" spans="1:6" ht="12.75" customHeight="1">
      <c r="A169" s="93">
        <v>45328</v>
      </c>
      <c r="B169" s="94">
        <v>45328.496446759258</v>
      </c>
      <c r="C169" s="95">
        <v>150</v>
      </c>
      <c r="D169" s="96">
        <v>42.87</v>
      </c>
      <c r="E169" s="96">
        <v>6430.5</v>
      </c>
      <c r="F169" s="97" t="s">
        <v>27</v>
      </c>
    </row>
    <row r="170" spans="1:6" ht="12.75" customHeight="1">
      <c r="A170" s="93">
        <v>45328</v>
      </c>
      <c r="B170" s="94">
        <v>45328.496469907404</v>
      </c>
      <c r="C170" s="95">
        <v>290</v>
      </c>
      <c r="D170" s="96">
        <v>42.87</v>
      </c>
      <c r="E170" s="96">
        <v>12432.3</v>
      </c>
      <c r="F170" s="97" t="s">
        <v>27</v>
      </c>
    </row>
    <row r="171" spans="1:6" ht="12.75" customHeight="1">
      <c r="A171" s="93">
        <v>45328</v>
      </c>
      <c r="B171" s="94">
        <v>45328.496469907404</v>
      </c>
      <c r="C171" s="95">
        <v>125</v>
      </c>
      <c r="D171" s="96">
        <v>42.87</v>
      </c>
      <c r="E171" s="96">
        <v>5358.75</v>
      </c>
      <c r="F171" s="97" t="s">
        <v>27</v>
      </c>
    </row>
    <row r="172" spans="1:6" ht="12.75" customHeight="1">
      <c r="A172" s="93">
        <v>45328</v>
      </c>
      <c r="B172" s="94">
        <v>45328.500023148146</v>
      </c>
      <c r="C172" s="95">
        <v>311</v>
      </c>
      <c r="D172" s="96">
        <v>42.89</v>
      </c>
      <c r="E172" s="96">
        <v>13338.79</v>
      </c>
      <c r="F172" s="97" t="s">
        <v>27</v>
      </c>
    </row>
    <row r="173" spans="1:6" ht="12.75" customHeight="1">
      <c r="A173" s="93">
        <v>45328</v>
      </c>
      <c r="B173" s="94">
        <v>45328.500393518516</v>
      </c>
      <c r="C173" s="95">
        <v>125</v>
      </c>
      <c r="D173" s="96">
        <v>42.9</v>
      </c>
      <c r="E173" s="96">
        <v>5362.5</v>
      </c>
      <c r="F173" s="97" t="s">
        <v>27</v>
      </c>
    </row>
    <row r="174" spans="1:6" ht="12.75" customHeight="1">
      <c r="A174" s="93">
        <v>45328</v>
      </c>
      <c r="B174" s="94">
        <v>45328.500393518516</v>
      </c>
      <c r="C174" s="95">
        <v>148</v>
      </c>
      <c r="D174" s="96">
        <v>42.9</v>
      </c>
      <c r="E174" s="96">
        <v>6349.2</v>
      </c>
      <c r="F174" s="97" t="s">
        <v>27</v>
      </c>
    </row>
    <row r="175" spans="1:6" ht="12.75" customHeight="1">
      <c r="A175" s="93">
        <v>45328</v>
      </c>
      <c r="B175" s="94">
        <v>45328.500393518516</v>
      </c>
      <c r="C175" s="95">
        <v>8</v>
      </c>
      <c r="D175" s="96">
        <v>42.9</v>
      </c>
      <c r="E175" s="96">
        <v>343.2</v>
      </c>
      <c r="F175" s="97" t="s">
        <v>27</v>
      </c>
    </row>
    <row r="176" spans="1:6" ht="12.75" customHeight="1">
      <c r="A176" s="93">
        <v>45328</v>
      </c>
      <c r="B176" s="94">
        <v>45328.50105324074</v>
      </c>
      <c r="C176" s="95">
        <v>111</v>
      </c>
      <c r="D176" s="96">
        <v>42.89</v>
      </c>
      <c r="E176" s="96">
        <v>4760.79</v>
      </c>
      <c r="F176" s="97" t="s">
        <v>27</v>
      </c>
    </row>
    <row r="177" spans="1:6" ht="12.75" customHeight="1">
      <c r="A177" s="93">
        <v>45328</v>
      </c>
      <c r="B177" s="94">
        <v>45328.50105324074</v>
      </c>
      <c r="C177" s="95">
        <v>53</v>
      </c>
      <c r="D177" s="96">
        <v>42.89</v>
      </c>
      <c r="E177" s="96">
        <v>2273.17</v>
      </c>
      <c r="F177" s="97" t="s">
        <v>27</v>
      </c>
    </row>
    <row r="178" spans="1:6" ht="12.75" customHeight="1">
      <c r="A178" s="93">
        <v>45328</v>
      </c>
      <c r="B178" s="94">
        <v>45328.50240740741</v>
      </c>
      <c r="C178" s="95">
        <v>251</v>
      </c>
      <c r="D178" s="96">
        <v>42.88</v>
      </c>
      <c r="E178" s="96">
        <v>10762.880000000001</v>
      </c>
      <c r="F178" s="97" t="s">
        <v>27</v>
      </c>
    </row>
    <row r="179" spans="1:6" ht="12.75" customHeight="1">
      <c r="A179" s="93">
        <v>45328</v>
      </c>
      <c r="B179" s="94">
        <v>45328.503125000003</v>
      </c>
      <c r="C179" s="95">
        <v>132</v>
      </c>
      <c r="D179" s="96">
        <v>42.87</v>
      </c>
      <c r="E179" s="96">
        <v>5658.8399999999992</v>
      </c>
      <c r="F179" s="97" t="s">
        <v>27</v>
      </c>
    </row>
    <row r="180" spans="1:6" ht="12.75" customHeight="1">
      <c r="A180" s="93">
        <v>45328</v>
      </c>
      <c r="B180" s="94">
        <v>45328.503657407404</v>
      </c>
      <c r="C180" s="95">
        <v>153</v>
      </c>
      <c r="D180" s="96">
        <v>42.86</v>
      </c>
      <c r="E180" s="96">
        <v>6557.58</v>
      </c>
      <c r="F180" s="97" t="s">
        <v>27</v>
      </c>
    </row>
    <row r="181" spans="1:6" ht="12.75" customHeight="1">
      <c r="A181" s="93">
        <v>45328</v>
      </c>
      <c r="B181" s="94">
        <v>45328.504837962966</v>
      </c>
      <c r="C181" s="95">
        <v>22</v>
      </c>
      <c r="D181" s="96">
        <v>42.85</v>
      </c>
      <c r="E181" s="96">
        <v>942.7</v>
      </c>
      <c r="F181" s="97" t="s">
        <v>27</v>
      </c>
    </row>
    <row r="182" spans="1:6" ht="12.75" customHeight="1">
      <c r="A182" s="93">
        <v>45328</v>
      </c>
      <c r="B182" s="94">
        <v>45328.504837962966</v>
      </c>
      <c r="C182" s="95">
        <v>97</v>
      </c>
      <c r="D182" s="96">
        <v>42.85</v>
      </c>
      <c r="E182" s="96">
        <v>4156.45</v>
      </c>
      <c r="F182" s="97" t="s">
        <v>27</v>
      </c>
    </row>
    <row r="183" spans="1:6" ht="12.75" customHeight="1">
      <c r="A183" s="93">
        <v>45328</v>
      </c>
      <c r="B183" s="94">
        <v>45328.505185185182</v>
      </c>
      <c r="C183" s="95">
        <v>104</v>
      </c>
      <c r="D183" s="96">
        <v>42.85</v>
      </c>
      <c r="E183" s="96">
        <v>4456.4000000000005</v>
      </c>
      <c r="F183" s="97" t="s">
        <v>27</v>
      </c>
    </row>
    <row r="184" spans="1:6" ht="12.75" customHeight="1">
      <c r="A184" s="93">
        <v>45328</v>
      </c>
      <c r="B184" s="94">
        <v>45328.506249999999</v>
      </c>
      <c r="C184" s="95">
        <v>172</v>
      </c>
      <c r="D184" s="96">
        <v>42.83</v>
      </c>
      <c r="E184" s="96">
        <v>7366.7599999999993</v>
      </c>
      <c r="F184" s="97" t="s">
        <v>27</v>
      </c>
    </row>
    <row r="185" spans="1:6" ht="12.75" customHeight="1">
      <c r="A185" s="93">
        <v>45328</v>
      </c>
      <c r="B185" s="94">
        <v>45328.506249999999</v>
      </c>
      <c r="C185" s="95">
        <v>6</v>
      </c>
      <c r="D185" s="96">
        <v>42.83</v>
      </c>
      <c r="E185" s="96">
        <v>256.98</v>
      </c>
      <c r="F185" s="97" t="s">
        <v>27</v>
      </c>
    </row>
    <row r="186" spans="1:6" ht="12.75" customHeight="1">
      <c r="A186" s="93">
        <v>45328</v>
      </c>
      <c r="B186" s="94">
        <v>45328.507673611108</v>
      </c>
      <c r="C186" s="95">
        <v>99</v>
      </c>
      <c r="D186" s="96">
        <v>42.83</v>
      </c>
      <c r="E186" s="96">
        <v>4240.17</v>
      </c>
      <c r="F186" s="97" t="s">
        <v>27</v>
      </c>
    </row>
    <row r="187" spans="1:6" ht="12.75" customHeight="1">
      <c r="A187" s="93">
        <v>45328</v>
      </c>
      <c r="B187" s="94">
        <v>45328.508634259262</v>
      </c>
      <c r="C187" s="95">
        <v>101</v>
      </c>
      <c r="D187" s="96">
        <v>42.84</v>
      </c>
      <c r="E187" s="96">
        <v>4326.84</v>
      </c>
      <c r="F187" s="97" t="s">
        <v>27</v>
      </c>
    </row>
    <row r="188" spans="1:6" ht="12.75" customHeight="1">
      <c r="A188" s="93">
        <v>45328</v>
      </c>
      <c r="B188" s="94">
        <v>45328.508680555555</v>
      </c>
      <c r="C188" s="95">
        <v>186</v>
      </c>
      <c r="D188" s="96">
        <v>42.85</v>
      </c>
      <c r="E188" s="96">
        <v>7970.1</v>
      </c>
      <c r="F188" s="97" t="s">
        <v>27</v>
      </c>
    </row>
    <row r="189" spans="1:6" ht="12.75" customHeight="1">
      <c r="A189" s="93">
        <v>45328</v>
      </c>
      <c r="B189" s="94">
        <v>45328.508680555555</v>
      </c>
      <c r="C189" s="95">
        <v>158</v>
      </c>
      <c r="D189" s="96">
        <v>42.85</v>
      </c>
      <c r="E189" s="96">
        <v>6770.3</v>
      </c>
      <c r="F189" s="97" t="s">
        <v>27</v>
      </c>
    </row>
    <row r="190" spans="1:6" ht="12.75" customHeight="1">
      <c r="A190" s="93">
        <v>45328</v>
      </c>
      <c r="B190" s="94">
        <v>45328.509120370371</v>
      </c>
      <c r="C190" s="95">
        <v>116</v>
      </c>
      <c r="D190" s="96">
        <v>42.84</v>
      </c>
      <c r="E190" s="96">
        <v>4969.4400000000005</v>
      </c>
      <c r="F190" s="97" t="s">
        <v>27</v>
      </c>
    </row>
    <row r="191" spans="1:6" ht="12.75" customHeight="1">
      <c r="A191" s="93">
        <v>45328</v>
      </c>
      <c r="B191" s="94">
        <v>45328.509780092594</v>
      </c>
      <c r="C191" s="95">
        <v>134</v>
      </c>
      <c r="D191" s="96">
        <v>42.86</v>
      </c>
      <c r="E191" s="96">
        <v>5743.24</v>
      </c>
      <c r="F191" s="97" t="s">
        <v>27</v>
      </c>
    </row>
    <row r="192" spans="1:6" ht="12.75" customHeight="1">
      <c r="A192" s="93">
        <v>45328</v>
      </c>
      <c r="B192" s="94">
        <v>45328.512129629627</v>
      </c>
      <c r="C192" s="95">
        <v>154</v>
      </c>
      <c r="D192" s="96">
        <v>42.89</v>
      </c>
      <c r="E192" s="96">
        <v>6605.06</v>
      </c>
      <c r="F192" s="97" t="s">
        <v>27</v>
      </c>
    </row>
    <row r="193" spans="1:6" ht="12.75" customHeight="1">
      <c r="A193" s="93">
        <v>45328</v>
      </c>
      <c r="B193" s="94">
        <v>45328.513379629629</v>
      </c>
      <c r="C193" s="95">
        <v>55</v>
      </c>
      <c r="D193" s="96">
        <v>42.88</v>
      </c>
      <c r="E193" s="96">
        <v>2358.4</v>
      </c>
      <c r="F193" s="97" t="s">
        <v>27</v>
      </c>
    </row>
    <row r="194" spans="1:6" ht="12.75" customHeight="1">
      <c r="A194" s="93">
        <v>45328</v>
      </c>
      <c r="B194" s="94">
        <v>45328.513379629629</v>
      </c>
      <c r="C194" s="95">
        <v>136</v>
      </c>
      <c r="D194" s="96">
        <v>42.88</v>
      </c>
      <c r="E194" s="96">
        <v>5831.68</v>
      </c>
      <c r="F194" s="97" t="s">
        <v>27</v>
      </c>
    </row>
    <row r="195" spans="1:6" ht="12.75" customHeight="1">
      <c r="A195" s="93">
        <v>45328</v>
      </c>
      <c r="B195" s="94">
        <v>45328.512384259258</v>
      </c>
      <c r="C195" s="95">
        <v>110</v>
      </c>
      <c r="D195" s="96">
        <v>42.89</v>
      </c>
      <c r="E195" s="96">
        <v>4717.8999999999996</v>
      </c>
      <c r="F195" s="97" t="s">
        <v>27</v>
      </c>
    </row>
    <row r="196" spans="1:6" ht="12.75" customHeight="1">
      <c r="A196" s="93">
        <v>45328</v>
      </c>
      <c r="B196" s="94">
        <v>45328.513113425928</v>
      </c>
      <c r="C196" s="95">
        <v>106</v>
      </c>
      <c r="D196" s="96">
        <v>42.89</v>
      </c>
      <c r="E196" s="96">
        <v>4546.34</v>
      </c>
      <c r="F196" s="97" t="s">
        <v>27</v>
      </c>
    </row>
    <row r="197" spans="1:6" ht="12.75" customHeight="1">
      <c r="A197" s="93">
        <v>45328</v>
      </c>
      <c r="B197" s="94">
        <v>45328.513356481482</v>
      </c>
      <c r="C197" s="95">
        <v>99</v>
      </c>
      <c r="D197" s="96">
        <v>42.89</v>
      </c>
      <c r="E197" s="96">
        <v>4246.1099999999997</v>
      </c>
      <c r="F197" s="97" t="s">
        <v>27</v>
      </c>
    </row>
    <row r="198" spans="1:6" ht="12.75" customHeight="1">
      <c r="A198" s="93">
        <v>45328</v>
      </c>
      <c r="B198" s="94">
        <v>45328.514305555553</v>
      </c>
      <c r="C198" s="95">
        <v>140</v>
      </c>
      <c r="D198" s="96">
        <v>42.89</v>
      </c>
      <c r="E198" s="96">
        <v>6004.6</v>
      </c>
      <c r="F198" s="97" t="s">
        <v>27</v>
      </c>
    </row>
    <row r="199" spans="1:6" ht="12.75" customHeight="1">
      <c r="A199" s="93">
        <v>45328</v>
      </c>
      <c r="B199" s="94">
        <v>45328.515011574076</v>
      </c>
      <c r="C199" s="95">
        <v>150</v>
      </c>
      <c r="D199" s="96">
        <v>42.93</v>
      </c>
      <c r="E199" s="96">
        <v>6439.5</v>
      </c>
      <c r="F199" s="97" t="s">
        <v>27</v>
      </c>
    </row>
    <row r="200" spans="1:6" ht="12.75" customHeight="1">
      <c r="A200" s="93">
        <v>45328</v>
      </c>
      <c r="B200" s="94">
        <v>45328.516875000001</v>
      </c>
      <c r="C200" s="95">
        <v>375</v>
      </c>
      <c r="D200" s="96">
        <v>42.95</v>
      </c>
      <c r="E200" s="96">
        <v>16106.250000000002</v>
      </c>
      <c r="F200" s="97" t="s">
        <v>27</v>
      </c>
    </row>
    <row r="201" spans="1:6" ht="12.75" customHeight="1">
      <c r="A201" s="93">
        <v>45328</v>
      </c>
      <c r="B201" s="94">
        <v>45328.516875000001</v>
      </c>
      <c r="C201" s="95">
        <v>15</v>
      </c>
      <c r="D201" s="96">
        <v>42.95</v>
      </c>
      <c r="E201" s="96">
        <v>644.25</v>
      </c>
      <c r="F201" s="97" t="s">
        <v>27</v>
      </c>
    </row>
    <row r="202" spans="1:6" ht="12.75" customHeight="1">
      <c r="A202" s="93">
        <v>45328</v>
      </c>
      <c r="B202" s="94">
        <v>45328.516875000001</v>
      </c>
      <c r="C202" s="95">
        <v>96</v>
      </c>
      <c r="D202" s="96">
        <v>42.95</v>
      </c>
      <c r="E202" s="96">
        <v>4123.2000000000007</v>
      </c>
      <c r="F202" s="97" t="s">
        <v>27</v>
      </c>
    </row>
    <row r="203" spans="1:6" ht="12.75" customHeight="1">
      <c r="A203" s="93">
        <v>45328</v>
      </c>
      <c r="B203" s="94">
        <v>45328.517453703702</v>
      </c>
      <c r="C203" s="95">
        <v>150</v>
      </c>
      <c r="D203" s="96">
        <v>42.96</v>
      </c>
      <c r="E203" s="96">
        <v>6444</v>
      </c>
      <c r="F203" s="97" t="s">
        <v>27</v>
      </c>
    </row>
    <row r="204" spans="1:6" ht="12.75" customHeight="1">
      <c r="A204" s="93">
        <v>45328</v>
      </c>
      <c r="B204" s="94">
        <v>45328.52103009259</v>
      </c>
      <c r="C204" s="95">
        <v>172</v>
      </c>
      <c r="D204" s="96">
        <v>42.99</v>
      </c>
      <c r="E204" s="96">
        <v>7394.2800000000007</v>
      </c>
      <c r="F204" s="97" t="s">
        <v>27</v>
      </c>
    </row>
    <row r="205" spans="1:6" ht="12.75" customHeight="1">
      <c r="A205" s="93">
        <v>45328</v>
      </c>
      <c r="B205" s="94">
        <v>45328.52103009259</v>
      </c>
      <c r="C205" s="95">
        <v>103</v>
      </c>
      <c r="D205" s="96">
        <v>42.98</v>
      </c>
      <c r="E205" s="96">
        <v>4426.9399999999996</v>
      </c>
      <c r="F205" s="97" t="s">
        <v>27</v>
      </c>
    </row>
    <row r="206" spans="1:6" ht="12.75" customHeight="1">
      <c r="A206" s="93">
        <v>45328</v>
      </c>
      <c r="B206" s="94">
        <v>45328.52103009259</v>
      </c>
      <c r="C206" s="95">
        <v>129</v>
      </c>
      <c r="D206" s="96">
        <v>42.99</v>
      </c>
      <c r="E206" s="96">
        <v>5545.71</v>
      </c>
      <c r="F206" s="97" t="s">
        <v>27</v>
      </c>
    </row>
    <row r="207" spans="1:6" ht="12.75" customHeight="1">
      <c r="A207" s="93">
        <v>45328</v>
      </c>
      <c r="B207" s="94">
        <v>45328.52103009259</v>
      </c>
      <c r="C207" s="95">
        <v>19</v>
      </c>
      <c r="D207" s="96">
        <v>42.99</v>
      </c>
      <c r="E207" s="96">
        <v>816.81000000000006</v>
      </c>
      <c r="F207" s="97" t="s">
        <v>27</v>
      </c>
    </row>
    <row r="208" spans="1:6" ht="12.75" customHeight="1">
      <c r="A208" s="93">
        <v>45328</v>
      </c>
      <c r="B208" s="94">
        <v>45328.52103009259</v>
      </c>
      <c r="C208" s="95">
        <v>128</v>
      </c>
      <c r="D208" s="96">
        <v>42.99</v>
      </c>
      <c r="E208" s="96">
        <v>5502.72</v>
      </c>
      <c r="F208" s="97" t="s">
        <v>27</v>
      </c>
    </row>
    <row r="209" spans="1:6" ht="12.75" customHeight="1">
      <c r="A209" s="93">
        <v>45328</v>
      </c>
      <c r="B209" s="94">
        <v>45328.521041666667</v>
      </c>
      <c r="C209" s="95">
        <v>118</v>
      </c>
      <c r="D209" s="96">
        <v>42.98</v>
      </c>
      <c r="E209" s="96">
        <v>5071.6399999999994</v>
      </c>
      <c r="F209" s="97" t="s">
        <v>27</v>
      </c>
    </row>
    <row r="210" spans="1:6" ht="12.75" customHeight="1">
      <c r="A210" s="93">
        <v>45328</v>
      </c>
      <c r="B210" s="94">
        <v>45328.52134259259</v>
      </c>
      <c r="C210" s="95">
        <v>179</v>
      </c>
      <c r="D210" s="96">
        <v>43</v>
      </c>
      <c r="E210" s="96">
        <v>7697</v>
      </c>
      <c r="F210" s="97" t="s">
        <v>27</v>
      </c>
    </row>
    <row r="211" spans="1:6" ht="12.75" customHeight="1">
      <c r="A211" s="93">
        <v>45328</v>
      </c>
      <c r="B211" s="94">
        <v>45328.522303240738</v>
      </c>
      <c r="C211" s="95">
        <v>216</v>
      </c>
      <c r="D211" s="96">
        <v>42.98</v>
      </c>
      <c r="E211" s="96">
        <v>9283.6799999999985</v>
      </c>
      <c r="F211" s="97" t="s">
        <v>27</v>
      </c>
    </row>
    <row r="212" spans="1:6" ht="12.75" customHeight="1">
      <c r="A212" s="93">
        <v>45328</v>
      </c>
      <c r="B212" s="94">
        <v>45328.523657407408</v>
      </c>
      <c r="C212" s="95">
        <v>119</v>
      </c>
      <c r="D212" s="96">
        <v>43.01</v>
      </c>
      <c r="E212" s="96">
        <v>5118.1899999999996</v>
      </c>
      <c r="F212" s="97" t="s">
        <v>27</v>
      </c>
    </row>
    <row r="213" spans="1:6" ht="12.75" customHeight="1">
      <c r="A213" s="93">
        <v>45328</v>
      </c>
      <c r="B213" s="94">
        <v>45328.524444444447</v>
      </c>
      <c r="C213" s="95">
        <v>147</v>
      </c>
      <c r="D213" s="96">
        <v>43</v>
      </c>
      <c r="E213" s="96">
        <v>6321</v>
      </c>
      <c r="F213" s="97" t="s">
        <v>27</v>
      </c>
    </row>
    <row r="214" spans="1:6" ht="12.75" customHeight="1">
      <c r="A214" s="93">
        <v>45328</v>
      </c>
      <c r="B214" s="94">
        <v>45328.524918981479</v>
      </c>
      <c r="C214" s="95">
        <v>296</v>
      </c>
      <c r="D214" s="96">
        <v>43</v>
      </c>
      <c r="E214" s="96">
        <v>12728</v>
      </c>
      <c r="F214" s="97" t="s">
        <v>27</v>
      </c>
    </row>
    <row r="215" spans="1:6" ht="12.75" customHeight="1">
      <c r="A215" s="93">
        <v>45328</v>
      </c>
      <c r="B215" s="94">
        <v>45328.530578703707</v>
      </c>
      <c r="C215" s="95">
        <v>128</v>
      </c>
      <c r="D215" s="96">
        <v>43.01</v>
      </c>
      <c r="E215" s="96">
        <v>5505.28</v>
      </c>
      <c r="F215" s="97" t="s">
        <v>27</v>
      </c>
    </row>
    <row r="216" spans="1:6" ht="12.75" customHeight="1">
      <c r="A216" s="93">
        <v>45328</v>
      </c>
      <c r="B216" s="94">
        <v>45328.530578703707</v>
      </c>
      <c r="C216" s="95">
        <v>2</v>
      </c>
      <c r="D216" s="96">
        <v>43.01</v>
      </c>
      <c r="E216" s="96">
        <v>86.02</v>
      </c>
      <c r="F216" s="97" t="s">
        <v>27</v>
      </c>
    </row>
    <row r="217" spans="1:6" ht="12.75" customHeight="1">
      <c r="A217" s="93">
        <v>45328</v>
      </c>
      <c r="B217" s="94">
        <v>45328.534178240741</v>
      </c>
      <c r="C217" s="95">
        <v>150</v>
      </c>
      <c r="D217" s="96">
        <v>43.14</v>
      </c>
      <c r="E217" s="96">
        <v>6471</v>
      </c>
      <c r="F217" s="97" t="s">
        <v>27</v>
      </c>
    </row>
    <row r="218" spans="1:6" ht="12.75" customHeight="1">
      <c r="A218" s="93">
        <v>45328</v>
      </c>
      <c r="B218" s="94">
        <v>45328.534178240741</v>
      </c>
      <c r="C218" s="95">
        <v>128</v>
      </c>
      <c r="D218" s="96">
        <v>43.14</v>
      </c>
      <c r="E218" s="96">
        <v>5521.92</v>
      </c>
      <c r="F218" s="97" t="s">
        <v>27</v>
      </c>
    </row>
    <row r="219" spans="1:6" ht="12.75" customHeight="1">
      <c r="A219" s="93">
        <v>45328</v>
      </c>
      <c r="B219" s="94">
        <v>45328.535092592596</v>
      </c>
      <c r="C219" s="95">
        <v>308</v>
      </c>
      <c r="D219" s="96">
        <v>43.18</v>
      </c>
      <c r="E219" s="96">
        <v>13299.44</v>
      </c>
      <c r="F219" s="97" t="s">
        <v>27</v>
      </c>
    </row>
    <row r="220" spans="1:6" ht="12.75" customHeight="1">
      <c r="A220" s="93">
        <v>45328</v>
      </c>
      <c r="B220" s="94">
        <v>45328.535092592596</v>
      </c>
      <c r="C220" s="95">
        <v>249</v>
      </c>
      <c r="D220" s="96">
        <v>43.18</v>
      </c>
      <c r="E220" s="96">
        <v>10751.82</v>
      </c>
      <c r="F220" s="97" t="s">
        <v>27</v>
      </c>
    </row>
    <row r="221" spans="1:6" ht="12.75" customHeight="1">
      <c r="A221" s="93">
        <v>45328</v>
      </c>
      <c r="B221" s="94">
        <v>45328.535092592596</v>
      </c>
      <c r="C221" s="95">
        <v>100</v>
      </c>
      <c r="D221" s="96">
        <v>43.18</v>
      </c>
      <c r="E221" s="96">
        <v>4318</v>
      </c>
      <c r="F221" s="97" t="s">
        <v>27</v>
      </c>
    </row>
    <row r="222" spans="1:6" ht="12.75" customHeight="1">
      <c r="A222" s="93">
        <v>45328</v>
      </c>
      <c r="B222" s="94">
        <v>45328.535243055558</v>
      </c>
      <c r="C222" s="95">
        <v>25</v>
      </c>
      <c r="D222" s="96">
        <v>43.18</v>
      </c>
      <c r="E222" s="96">
        <v>1079.5</v>
      </c>
      <c r="F222" s="97" t="s">
        <v>27</v>
      </c>
    </row>
    <row r="223" spans="1:6" ht="12.75" customHeight="1">
      <c r="A223" s="93">
        <v>45328</v>
      </c>
      <c r="B223" s="94">
        <v>45328.535243055558</v>
      </c>
      <c r="C223" s="95">
        <v>204</v>
      </c>
      <c r="D223" s="96">
        <v>43.18</v>
      </c>
      <c r="E223" s="96">
        <v>8808.7199999999993</v>
      </c>
      <c r="F223" s="97" t="s">
        <v>27</v>
      </c>
    </row>
    <row r="224" spans="1:6" ht="12.75" customHeight="1">
      <c r="A224" s="93">
        <v>45328</v>
      </c>
      <c r="B224" s="94">
        <v>45328.536134259259</v>
      </c>
      <c r="C224" s="95">
        <v>64</v>
      </c>
      <c r="D224" s="96">
        <v>43.25</v>
      </c>
      <c r="E224" s="96">
        <v>2768</v>
      </c>
      <c r="F224" s="97" t="s">
        <v>27</v>
      </c>
    </row>
    <row r="225" spans="1:6" ht="12.75" customHeight="1">
      <c r="A225" s="93">
        <v>45328</v>
      </c>
      <c r="B225" s="94">
        <v>45328.536134259259</v>
      </c>
      <c r="C225" s="95">
        <v>129</v>
      </c>
      <c r="D225" s="96">
        <v>43.25</v>
      </c>
      <c r="E225" s="96">
        <v>5579.25</v>
      </c>
      <c r="F225" s="97" t="s">
        <v>27</v>
      </c>
    </row>
    <row r="226" spans="1:6" ht="12.75" customHeight="1">
      <c r="A226" s="93">
        <v>45328</v>
      </c>
      <c r="B226" s="94">
        <v>45328.536666666667</v>
      </c>
      <c r="C226" s="95">
        <v>129</v>
      </c>
      <c r="D226" s="96">
        <v>43.25</v>
      </c>
      <c r="E226" s="96">
        <v>5579.25</v>
      </c>
      <c r="F226" s="97" t="s">
        <v>27</v>
      </c>
    </row>
    <row r="227" spans="1:6" ht="12.75" customHeight="1">
      <c r="A227" s="93">
        <v>45328</v>
      </c>
      <c r="B227" s="94">
        <v>45328.536666666667</v>
      </c>
      <c r="C227" s="95">
        <v>43</v>
      </c>
      <c r="D227" s="96">
        <v>43.25</v>
      </c>
      <c r="E227" s="96">
        <v>1859.75</v>
      </c>
      <c r="F227" s="97" t="s">
        <v>27</v>
      </c>
    </row>
    <row r="228" spans="1:6" ht="12.75" customHeight="1">
      <c r="A228" s="93">
        <v>45328</v>
      </c>
      <c r="B228" s="94">
        <v>45328.538287037038</v>
      </c>
      <c r="C228" s="95">
        <v>22</v>
      </c>
      <c r="D228" s="96">
        <v>43.34</v>
      </c>
      <c r="E228" s="96">
        <v>953.48</v>
      </c>
      <c r="F228" s="97" t="s">
        <v>27</v>
      </c>
    </row>
    <row r="229" spans="1:6" ht="12.75" customHeight="1">
      <c r="A229" s="93">
        <v>45328</v>
      </c>
      <c r="B229" s="94">
        <v>45328.539039351854</v>
      </c>
      <c r="C229" s="95">
        <v>491</v>
      </c>
      <c r="D229" s="96">
        <v>43.37</v>
      </c>
      <c r="E229" s="96">
        <v>21294.67</v>
      </c>
      <c r="F229" s="97" t="s">
        <v>27</v>
      </c>
    </row>
    <row r="230" spans="1:6" ht="12.75" customHeight="1">
      <c r="A230" s="93">
        <v>45328</v>
      </c>
      <c r="B230" s="94">
        <v>45328.539236111108</v>
      </c>
      <c r="C230" s="95">
        <v>147</v>
      </c>
      <c r="D230" s="96">
        <v>43.4</v>
      </c>
      <c r="E230" s="96">
        <v>6379.8</v>
      </c>
      <c r="F230" s="97" t="s">
        <v>27</v>
      </c>
    </row>
    <row r="231" spans="1:6" ht="12.75" customHeight="1">
      <c r="A231" s="93">
        <v>45328</v>
      </c>
      <c r="B231" s="94">
        <v>45328.539236111108</v>
      </c>
      <c r="C231" s="95">
        <v>105</v>
      </c>
      <c r="D231" s="96">
        <v>43.41</v>
      </c>
      <c r="E231" s="96">
        <v>4558.0499999999993</v>
      </c>
      <c r="F231" s="97" t="s">
        <v>27</v>
      </c>
    </row>
    <row r="232" spans="1:6" ht="12.75" customHeight="1">
      <c r="A232" s="93">
        <v>45328</v>
      </c>
      <c r="B232" s="94">
        <v>45328.5393287037</v>
      </c>
      <c r="C232" s="95">
        <v>166</v>
      </c>
      <c r="D232" s="96">
        <v>43.4</v>
      </c>
      <c r="E232" s="96">
        <v>7204.4</v>
      </c>
      <c r="F232" s="97" t="s">
        <v>27</v>
      </c>
    </row>
    <row r="233" spans="1:6" ht="12.75" customHeight="1">
      <c r="A233" s="93">
        <v>45328</v>
      </c>
      <c r="B233" s="94">
        <v>45328.5393287037</v>
      </c>
      <c r="C233" s="95">
        <v>150</v>
      </c>
      <c r="D233" s="96">
        <v>43.39</v>
      </c>
      <c r="E233" s="96">
        <v>6508.5</v>
      </c>
      <c r="F233" s="97" t="s">
        <v>27</v>
      </c>
    </row>
    <row r="234" spans="1:6" ht="12.75" customHeight="1">
      <c r="A234" s="93">
        <v>45328</v>
      </c>
      <c r="B234" s="94">
        <v>45328.5393287037</v>
      </c>
      <c r="C234" s="95">
        <v>25</v>
      </c>
      <c r="D234" s="96">
        <v>43.39</v>
      </c>
      <c r="E234" s="96">
        <v>1084.75</v>
      </c>
      <c r="F234" s="97" t="s">
        <v>27</v>
      </c>
    </row>
    <row r="235" spans="1:6">
      <c r="A235" s="93">
        <v>45328</v>
      </c>
      <c r="B235" s="94">
        <v>45328.539398148147</v>
      </c>
      <c r="C235" s="95">
        <v>378</v>
      </c>
      <c r="D235" s="96">
        <v>43.39</v>
      </c>
      <c r="E235" s="96">
        <v>16401.420000000002</v>
      </c>
      <c r="F235" s="97" t="s">
        <v>27</v>
      </c>
    </row>
    <row r="236" spans="1:6">
      <c r="A236" s="93">
        <v>45328</v>
      </c>
      <c r="B236" s="94">
        <v>45328.539444444446</v>
      </c>
      <c r="C236" s="95">
        <v>249</v>
      </c>
      <c r="D236" s="96">
        <v>43.38</v>
      </c>
      <c r="E236" s="96">
        <v>10801.62</v>
      </c>
      <c r="F236" s="97" t="s">
        <v>27</v>
      </c>
    </row>
    <row r="237" spans="1:6">
      <c r="A237" s="93">
        <v>45328</v>
      </c>
      <c r="B237" s="94">
        <v>45328.540555555555</v>
      </c>
      <c r="C237" s="95">
        <v>130</v>
      </c>
      <c r="D237" s="96">
        <v>43.4</v>
      </c>
      <c r="E237" s="96">
        <v>5642</v>
      </c>
      <c r="F237" s="97" t="s">
        <v>27</v>
      </c>
    </row>
    <row r="238" spans="1:6">
      <c r="A238" s="93">
        <v>45328</v>
      </c>
      <c r="B238" s="94">
        <v>45328.540555555555</v>
      </c>
      <c r="C238" s="95">
        <v>167</v>
      </c>
      <c r="D238" s="96">
        <v>43.4</v>
      </c>
      <c r="E238" s="96">
        <v>7247.8</v>
      </c>
      <c r="F238" s="97" t="s">
        <v>27</v>
      </c>
    </row>
    <row r="239" spans="1:6">
      <c r="A239" s="93">
        <v>45328</v>
      </c>
      <c r="B239" s="94">
        <v>45328.540995370371</v>
      </c>
      <c r="C239" s="95">
        <v>128</v>
      </c>
      <c r="D239" s="96">
        <v>43.39</v>
      </c>
      <c r="E239" s="96">
        <v>5553.92</v>
      </c>
      <c r="F239" s="97" t="s">
        <v>27</v>
      </c>
    </row>
    <row r="240" spans="1:6">
      <c r="A240" s="93">
        <v>45328</v>
      </c>
      <c r="B240" s="94">
        <v>45328.541030092594</v>
      </c>
      <c r="C240" s="95">
        <v>107</v>
      </c>
      <c r="D240" s="96">
        <v>43.38</v>
      </c>
      <c r="E240" s="96">
        <v>4641.66</v>
      </c>
      <c r="F240" s="97" t="s">
        <v>27</v>
      </c>
    </row>
    <row r="241" spans="1:6">
      <c r="A241" s="93">
        <v>45328</v>
      </c>
      <c r="B241" s="94">
        <v>45328.541030092594</v>
      </c>
      <c r="C241" s="95">
        <v>162</v>
      </c>
      <c r="D241" s="96">
        <v>43.38</v>
      </c>
      <c r="E241" s="96">
        <v>7027.56</v>
      </c>
      <c r="F241" s="97" t="s">
        <v>27</v>
      </c>
    </row>
    <row r="242" spans="1:6">
      <c r="A242" s="93">
        <v>45328</v>
      </c>
      <c r="B242" s="94">
        <v>45328.541921296295</v>
      </c>
      <c r="C242" s="95">
        <v>158</v>
      </c>
      <c r="D242" s="96">
        <v>43.42</v>
      </c>
      <c r="E242" s="96">
        <v>6860.3600000000006</v>
      </c>
      <c r="F242" s="97" t="s">
        <v>27</v>
      </c>
    </row>
    <row r="243" spans="1:6">
      <c r="A243" s="93">
        <v>45328</v>
      </c>
      <c r="B243" s="94">
        <v>45328.542013888888</v>
      </c>
      <c r="C243" s="95">
        <v>174</v>
      </c>
      <c r="D243" s="96">
        <v>43.42</v>
      </c>
      <c r="E243" s="96">
        <v>7555.08</v>
      </c>
      <c r="F243" s="97" t="s">
        <v>27</v>
      </c>
    </row>
    <row r="244" spans="1:6">
      <c r="A244" s="93">
        <v>45328</v>
      </c>
      <c r="B244" s="94">
        <v>45328.542187500003</v>
      </c>
      <c r="C244" s="95">
        <v>101</v>
      </c>
      <c r="D244" s="96">
        <v>43.42</v>
      </c>
      <c r="E244" s="96">
        <v>4385.42</v>
      </c>
      <c r="F244" s="97" t="s">
        <v>27</v>
      </c>
    </row>
    <row r="245" spans="1:6">
      <c r="A245" s="93">
        <v>45328</v>
      </c>
      <c r="B245" s="94">
        <v>45328.542812500003</v>
      </c>
      <c r="C245" s="95">
        <v>134</v>
      </c>
      <c r="D245" s="96">
        <v>43.41</v>
      </c>
      <c r="E245" s="96">
        <v>5816.94</v>
      </c>
      <c r="F245" s="97" t="s">
        <v>27</v>
      </c>
    </row>
    <row r="246" spans="1:6">
      <c r="A246" s="93">
        <v>45328</v>
      </c>
      <c r="B246" s="94">
        <v>45328.542824074073</v>
      </c>
      <c r="C246" s="95">
        <v>369</v>
      </c>
      <c r="D246" s="96">
        <v>43.41</v>
      </c>
      <c r="E246" s="96">
        <v>16018.289999999999</v>
      </c>
      <c r="F246" s="97" t="s">
        <v>27</v>
      </c>
    </row>
    <row r="247" spans="1:6">
      <c r="A247" s="93">
        <v>45328</v>
      </c>
      <c r="B247" s="94">
        <v>45328.543194444443</v>
      </c>
      <c r="C247" s="95">
        <v>125</v>
      </c>
      <c r="D247" s="96">
        <v>43.39</v>
      </c>
      <c r="E247" s="96">
        <v>5423.75</v>
      </c>
      <c r="F247" s="97" t="s">
        <v>27</v>
      </c>
    </row>
    <row r="248" spans="1:6">
      <c r="A248" s="93">
        <v>45328</v>
      </c>
      <c r="B248" s="94">
        <v>45328.544062499997</v>
      </c>
      <c r="C248" s="95">
        <v>232</v>
      </c>
      <c r="D248" s="96">
        <v>43.4</v>
      </c>
      <c r="E248" s="96">
        <v>10068.799999999999</v>
      </c>
      <c r="F248" s="97" t="s">
        <v>27</v>
      </c>
    </row>
    <row r="249" spans="1:6">
      <c r="A249" s="93">
        <v>45328</v>
      </c>
      <c r="B249" s="94">
        <v>45328.545856481483</v>
      </c>
      <c r="C249" s="95">
        <v>99</v>
      </c>
      <c r="D249" s="96">
        <v>43.36</v>
      </c>
      <c r="E249" s="96">
        <v>4292.6400000000003</v>
      </c>
      <c r="F249" s="97" t="s">
        <v>27</v>
      </c>
    </row>
    <row r="250" spans="1:6">
      <c r="A250" s="93">
        <v>45328</v>
      </c>
      <c r="B250" s="94">
        <v>45328.545891203707</v>
      </c>
      <c r="C250" s="95">
        <v>99</v>
      </c>
      <c r="D250" s="96">
        <v>43.35</v>
      </c>
      <c r="E250" s="96">
        <v>4291.6500000000005</v>
      </c>
      <c r="F250" s="97" t="s">
        <v>27</v>
      </c>
    </row>
    <row r="251" spans="1:6">
      <c r="A251" s="93">
        <v>45328</v>
      </c>
      <c r="B251" s="94">
        <v>45328.547002314815</v>
      </c>
      <c r="C251" s="95">
        <v>46</v>
      </c>
      <c r="D251" s="96">
        <v>43.34</v>
      </c>
      <c r="E251" s="96">
        <v>1993.64</v>
      </c>
      <c r="F251" s="97" t="s">
        <v>27</v>
      </c>
    </row>
    <row r="252" spans="1:6">
      <c r="A252" s="93">
        <v>45328</v>
      </c>
      <c r="B252" s="94">
        <v>45328.547002314815</v>
      </c>
      <c r="C252" s="95">
        <v>66</v>
      </c>
      <c r="D252" s="96">
        <v>43.34</v>
      </c>
      <c r="E252" s="96">
        <v>2860.44</v>
      </c>
      <c r="F252" s="97" t="s">
        <v>27</v>
      </c>
    </row>
    <row r="253" spans="1:6">
      <c r="A253" s="93">
        <v>45328</v>
      </c>
      <c r="B253" s="94">
        <v>45328.548113425924</v>
      </c>
      <c r="C253" s="95">
        <v>40</v>
      </c>
      <c r="D253" s="96">
        <v>43.38</v>
      </c>
      <c r="E253" s="96">
        <v>1735.2</v>
      </c>
      <c r="F253" s="97" t="s">
        <v>27</v>
      </c>
    </row>
    <row r="254" spans="1:6">
      <c r="A254" s="93">
        <v>45328</v>
      </c>
      <c r="B254" s="94">
        <v>45328.548113425924</v>
      </c>
      <c r="C254" s="95">
        <v>180</v>
      </c>
      <c r="D254" s="96">
        <v>43.38</v>
      </c>
      <c r="E254" s="96">
        <v>7808.4000000000005</v>
      </c>
      <c r="F254" s="97" t="s">
        <v>27</v>
      </c>
    </row>
    <row r="255" spans="1:6">
      <c r="A255" s="93">
        <v>45328</v>
      </c>
      <c r="B255" s="94">
        <v>45328.548148148147</v>
      </c>
      <c r="C255" s="95">
        <v>257</v>
      </c>
      <c r="D255" s="96">
        <v>43.38</v>
      </c>
      <c r="E255" s="96">
        <v>11148.66</v>
      </c>
      <c r="F255" s="97" t="s">
        <v>27</v>
      </c>
    </row>
    <row r="256" spans="1:6">
      <c r="A256" s="93">
        <v>45328</v>
      </c>
      <c r="B256" s="94">
        <v>45328.550717592596</v>
      </c>
      <c r="C256" s="95">
        <v>39</v>
      </c>
      <c r="D256" s="96">
        <v>43.34</v>
      </c>
      <c r="E256" s="96">
        <v>1690.2600000000002</v>
      </c>
      <c r="F256" s="97" t="s">
        <v>27</v>
      </c>
    </row>
    <row r="257" spans="1:6">
      <c r="A257" s="93">
        <v>45328</v>
      </c>
      <c r="B257" s="94">
        <v>45328.550717592596</v>
      </c>
      <c r="C257" s="95">
        <v>120</v>
      </c>
      <c r="D257" s="96">
        <v>43.34</v>
      </c>
      <c r="E257" s="96">
        <v>5200.8</v>
      </c>
      <c r="F257" s="97" t="s">
        <v>27</v>
      </c>
    </row>
    <row r="258" spans="1:6">
      <c r="A258" s="93">
        <v>45328</v>
      </c>
      <c r="B258" s="94">
        <v>45328.550752314812</v>
      </c>
      <c r="C258" s="95">
        <v>122</v>
      </c>
      <c r="D258" s="96">
        <v>43.35</v>
      </c>
      <c r="E258" s="96">
        <v>5288.7</v>
      </c>
      <c r="F258" s="97" t="s">
        <v>27</v>
      </c>
    </row>
    <row r="259" spans="1:6">
      <c r="A259" s="93">
        <v>45328</v>
      </c>
      <c r="B259" s="94">
        <v>45328.550752314812</v>
      </c>
      <c r="C259" s="95">
        <v>38</v>
      </c>
      <c r="D259" s="96">
        <v>43.35</v>
      </c>
      <c r="E259" s="96">
        <v>1647.3</v>
      </c>
      <c r="F259" s="97" t="s">
        <v>27</v>
      </c>
    </row>
    <row r="260" spans="1:6">
      <c r="A260" s="93">
        <v>45328</v>
      </c>
      <c r="B260" s="94">
        <v>45328.552060185182</v>
      </c>
      <c r="C260" s="95">
        <v>46</v>
      </c>
      <c r="D260" s="96">
        <v>43.37</v>
      </c>
      <c r="E260" s="96">
        <v>1995.02</v>
      </c>
      <c r="F260" s="97" t="s">
        <v>27</v>
      </c>
    </row>
    <row r="261" spans="1:6">
      <c r="A261" s="93">
        <v>45328</v>
      </c>
      <c r="B261" s="94">
        <v>45328.552060185182</v>
      </c>
      <c r="C261" s="95">
        <v>129</v>
      </c>
      <c r="D261" s="96">
        <v>43.37</v>
      </c>
      <c r="E261" s="96">
        <v>5594.73</v>
      </c>
      <c r="F261" s="97" t="s">
        <v>27</v>
      </c>
    </row>
    <row r="262" spans="1:6">
      <c r="A262" s="93">
        <v>45328</v>
      </c>
      <c r="B262" s="94">
        <v>45328.552847222221</v>
      </c>
      <c r="C262" s="95">
        <v>124</v>
      </c>
      <c r="D262" s="96">
        <v>43.35</v>
      </c>
      <c r="E262" s="96">
        <v>5375.4000000000005</v>
      </c>
      <c r="F262" s="97" t="s">
        <v>27</v>
      </c>
    </row>
    <row r="263" spans="1:6">
      <c r="A263" s="93">
        <v>45328</v>
      </c>
      <c r="B263" s="94">
        <v>45328.552847222221</v>
      </c>
      <c r="C263" s="95">
        <v>27</v>
      </c>
      <c r="D263" s="96">
        <v>43.35</v>
      </c>
      <c r="E263" s="96">
        <v>1170.45</v>
      </c>
      <c r="F263" s="97" t="s">
        <v>27</v>
      </c>
    </row>
    <row r="264" spans="1:6">
      <c r="A264" s="93">
        <v>45328</v>
      </c>
      <c r="B264" s="94">
        <v>45328.554282407407</v>
      </c>
      <c r="C264" s="95">
        <v>168</v>
      </c>
      <c r="D264" s="96">
        <v>43.34</v>
      </c>
      <c r="E264" s="96">
        <v>7281.1200000000008</v>
      </c>
      <c r="F264" s="97" t="s">
        <v>27</v>
      </c>
    </row>
    <row r="265" spans="1:6">
      <c r="A265" s="93">
        <v>45328</v>
      </c>
      <c r="B265" s="94">
        <v>45328.557916666665</v>
      </c>
      <c r="C265" s="95">
        <v>106</v>
      </c>
      <c r="D265" s="96">
        <v>43.34</v>
      </c>
      <c r="E265" s="96">
        <v>4594.04</v>
      </c>
      <c r="F265" s="97" t="s">
        <v>27</v>
      </c>
    </row>
    <row r="266" spans="1:6">
      <c r="A266" s="93">
        <v>45328</v>
      </c>
      <c r="B266" s="94">
        <v>45328.559525462966</v>
      </c>
      <c r="C266" s="95">
        <v>126</v>
      </c>
      <c r="D266" s="96">
        <v>43.31</v>
      </c>
      <c r="E266" s="96">
        <v>5457.06</v>
      </c>
      <c r="F266" s="97" t="s">
        <v>27</v>
      </c>
    </row>
    <row r="267" spans="1:6">
      <c r="A267" s="93">
        <v>45328</v>
      </c>
      <c r="B267" s="94">
        <v>45328.561793981484</v>
      </c>
      <c r="C267" s="95">
        <v>217</v>
      </c>
      <c r="D267" s="96">
        <v>43.28</v>
      </c>
      <c r="E267" s="96">
        <v>9391.76</v>
      </c>
      <c r="F267" s="97" t="s">
        <v>27</v>
      </c>
    </row>
    <row r="268" spans="1:6">
      <c r="A268" s="93">
        <v>45328</v>
      </c>
      <c r="B268" s="94">
        <v>45328.561793981484</v>
      </c>
      <c r="C268" s="95">
        <v>59</v>
      </c>
      <c r="D268" s="96">
        <v>43.28</v>
      </c>
      <c r="E268" s="96">
        <v>2553.52</v>
      </c>
      <c r="F268" s="97" t="s">
        <v>27</v>
      </c>
    </row>
    <row r="269" spans="1:6">
      <c r="A269" s="93">
        <v>45328</v>
      </c>
      <c r="B269" s="94">
        <v>45328.563622685186</v>
      </c>
      <c r="C269" s="95">
        <v>53</v>
      </c>
      <c r="D269" s="96">
        <v>43.29</v>
      </c>
      <c r="E269" s="96">
        <v>2294.37</v>
      </c>
      <c r="F269" s="97" t="s">
        <v>27</v>
      </c>
    </row>
    <row r="270" spans="1:6">
      <c r="A270" s="93">
        <v>45328</v>
      </c>
      <c r="B270" s="94">
        <v>45328.563622685186</v>
      </c>
      <c r="C270" s="95">
        <v>250</v>
      </c>
      <c r="D270" s="96">
        <v>43.29</v>
      </c>
      <c r="E270" s="96">
        <v>10822.5</v>
      </c>
      <c r="F270" s="97" t="s">
        <v>27</v>
      </c>
    </row>
    <row r="271" spans="1:6">
      <c r="A271" s="93">
        <v>45328</v>
      </c>
      <c r="B271" s="94">
        <v>45328.568298611113</v>
      </c>
      <c r="C271" s="95">
        <v>379</v>
      </c>
      <c r="D271" s="96">
        <v>43.29</v>
      </c>
      <c r="E271" s="96">
        <v>16406.91</v>
      </c>
      <c r="F271" s="97" t="s">
        <v>27</v>
      </c>
    </row>
    <row r="272" spans="1:6">
      <c r="A272" s="93">
        <v>45328</v>
      </c>
      <c r="B272" s="94">
        <v>45328.568298611113</v>
      </c>
      <c r="C272" s="95">
        <v>60</v>
      </c>
      <c r="D272" s="96">
        <v>43.29</v>
      </c>
      <c r="E272" s="96">
        <v>2597.4</v>
      </c>
      <c r="F272" s="97" t="s">
        <v>27</v>
      </c>
    </row>
    <row r="273" spans="1:6">
      <c r="A273" s="93">
        <v>45328</v>
      </c>
      <c r="B273" s="94">
        <v>45328.568298611113</v>
      </c>
      <c r="C273" s="95">
        <v>52</v>
      </c>
      <c r="D273" s="96">
        <v>43.29</v>
      </c>
      <c r="E273" s="96">
        <v>2251.08</v>
      </c>
      <c r="F273" s="97" t="s">
        <v>27</v>
      </c>
    </row>
    <row r="274" spans="1:6">
      <c r="A274" s="93">
        <v>45328</v>
      </c>
      <c r="B274" s="94">
        <v>45328.573310185187</v>
      </c>
      <c r="C274" s="95">
        <v>107</v>
      </c>
      <c r="D274" s="96">
        <v>43.35</v>
      </c>
      <c r="E274" s="96">
        <v>4638.45</v>
      </c>
      <c r="F274" s="97" t="s">
        <v>27</v>
      </c>
    </row>
    <row r="275" spans="1:6">
      <c r="A275" s="93">
        <v>45328</v>
      </c>
      <c r="B275" s="94">
        <v>45328.573310185187</v>
      </c>
      <c r="C275" s="95">
        <v>51</v>
      </c>
      <c r="D275" s="96">
        <v>43.35</v>
      </c>
      <c r="E275" s="96">
        <v>2210.85</v>
      </c>
      <c r="F275" s="97" t="s">
        <v>27</v>
      </c>
    </row>
    <row r="276" spans="1:6">
      <c r="A276" s="93">
        <v>45328</v>
      </c>
      <c r="B276" s="94">
        <v>45328.573310185187</v>
      </c>
      <c r="C276" s="95">
        <v>286</v>
      </c>
      <c r="D276" s="96">
        <v>43.35</v>
      </c>
      <c r="E276" s="96">
        <v>12398.1</v>
      </c>
      <c r="F276" s="97" t="s">
        <v>27</v>
      </c>
    </row>
    <row r="277" spans="1:6">
      <c r="A277" s="93">
        <v>45328</v>
      </c>
      <c r="B277" s="94">
        <v>45328.573310185187</v>
      </c>
      <c r="C277" s="95">
        <v>124</v>
      </c>
      <c r="D277" s="96">
        <v>43.35</v>
      </c>
      <c r="E277" s="96">
        <v>5375.4000000000005</v>
      </c>
      <c r="F277" s="97" t="s">
        <v>27</v>
      </c>
    </row>
    <row r="278" spans="1:6">
      <c r="A278" s="93">
        <v>45328</v>
      </c>
      <c r="B278" s="94">
        <v>45328.573310185187</v>
      </c>
      <c r="C278" s="95">
        <v>126</v>
      </c>
      <c r="D278" s="96">
        <v>43.35</v>
      </c>
      <c r="E278" s="96">
        <v>5462.1</v>
      </c>
      <c r="F278" s="97" t="s">
        <v>27</v>
      </c>
    </row>
    <row r="279" spans="1:6">
      <c r="A279" s="93">
        <v>45328</v>
      </c>
      <c r="B279" s="94">
        <v>45328.573900462965</v>
      </c>
      <c r="C279" s="95">
        <v>187</v>
      </c>
      <c r="D279" s="96">
        <v>43.37</v>
      </c>
      <c r="E279" s="96">
        <v>8110.19</v>
      </c>
      <c r="F279" s="97" t="s">
        <v>27</v>
      </c>
    </row>
    <row r="280" spans="1:6">
      <c r="A280" s="93">
        <v>45328</v>
      </c>
      <c r="B280" s="94">
        <v>45328.574872685182</v>
      </c>
      <c r="C280" s="95">
        <v>112</v>
      </c>
      <c r="D280" s="96">
        <v>43.36</v>
      </c>
      <c r="E280" s="96">
        <v>4856.32</v>
      </c>
      <c r="F280" s="97" t="s">
        <v>27</v>
      </c>
    </row>
    <row r="281" spans="1:6">
      <c r="A281" s="93">
        <v>45328</v>
      </c>
      <c r="B281" s="94">
        <v>45328.577314814815</v>
      </c>
      <c r="C281" s="95">
        <v>198</v>
      </c>
      <c r="D281" s="96">
        <v>43.32</v>
      </c>
      <c r="E281" s="96">
        <v>8577.36</v>
      </c>
      <c r="F281" s="97" t="s">
        <v>27</v>
      </c>
    </row>
    <row r="282" spans="1:6">
      <c r="A282" s="93">
        <v>45328</v>
      </c>
      <c r="B282" s="94">
        <v>45328.578159722223</v>
      </c>
      <c r="C282" s="95">
        <v>16</v>
      </c>
      <c r="D282" s="96">
        <v>43.3</v>
      </c>
      <c r="E282" s="96">
        <v>692.8</v>
      </c>
      <c r="F282" s="97" t="s">
        <v>27</v>
      </c>
    </row>
    <row r="283" spans="1:6">
      <c r="A283" s="93">
        <v>45328</v>
      </c>
      <c r="B283" s="94">
        <v>45328.578159722223</v>
      </c>
      <c r="C283" s="95">
        <v>90</v>
      </c>
      <c r="D283" s="96">
        <v>43.3</v>
      </c>
      <c r="E283" s="96">
        <v>3896.9999999999995</v>
      </c>
      <c r="F283" s="97" t="s">
        <v>27</v>
      </c>
    </row>
    <row r="284" spans="1:6">
      <c r="A284" s="93">
        <v>45328</v>
      </c>
      <c r="B284" s="94">
        <v>45328.58185185185</v>
      </c>
      <c r="C284" s="95">
        <v>73</v>
      </c>
      <c r="D284" s="96">
        <v>43.3</v>
      </c>
      <c r="E284" s="96">
        <v>3160.8999999999996</v>
      </c>
      <c r="F284" s="97" t="s">
        <v>27</v>
      </c>
    </row>
    <row r="285" spans="1:6">
      <c r="A285" s="93">
        <v>45328</v>
      </c>
      <c r="B285" s="94">
        <v>45328.58185185185</v>
      </c>
      <c r="C285" s="95">
        <v>250</v>
      </c>
      <c r="D285" s="96">
        <v>43.3</v>
      </c>
      <c r="E285" s="96">
        <v>10825</v>
      </c>
      <c r="F285" s="97" t="s">
        <v>27</v>
      </c>
    </row>
    <row r="286" spans="1:6">
      <c r="A286" s="93">
        <v>45328</v>
      </c>
      <c r="B286" s="94">
        <v>45328.581863425927</v>
      </c>
      <c r="C286" s="95">
        <v>158</v>
      </c>
      <c r="D286" s="96">
        <v>43.29</v>
      </c>
      <c r="E286" s="96">
        <v>6839.82</v>
      </c>
      <c r="F286" s="97" t="s">
        <v>27</v>
      </c>
    </row>
    <row r="287" spans="1:6">
      <c r="A287" s="93">
        <v>45328</v>
      </c>
      <c r="B287" s="94">
        <v>45328.581863425927</v>
      </c>
      <c r="C287" s="95">
        <v>35</v>
      </c>
      <c r="D287" s="96">
        <v>43.29</v>
      </c>
      <c r="E287" s="96">
        <v>1515.1499999999999</v>
      </c>
      <c r="F287" s="97" t="s">
        <v>27</v>
      </c>
    </row>
    <row r="288" spans="1:6">
      <c r="A288" s="93">
        <v>45328</v>
      </c>
      <c r="B288" s="94">
        <v>45328.58457175926</v>
      </c>
      <c r="C288" s="95">
        <v>41</v>
      </c>
      <c r="D288" s="96">
        <v>43.27</v>
      </c>
      <c r="E288" s="96">
        <v>1774.0700000000002</v>
      </c>
      <c r="F288" s="97" t="s">
        <v>27</v>
      </c>
    </row>
    <row r="289" spans="1:6">
      <c r="A289" s="93">
        <v>45328</v>
      </c>
      <c r="B289" s="94">
        <v>45328.58457175926</v>
      </c>
      <c r="C289" s="95">
        <v>87</v>
      </c>
      <c r="D289" s="96">
        <v>43.27</v>
      </c>
      <c r="E289" s="96">
        <v>3764.4900000000002</v>
      </c>
      <c r="F289" s="97" t="s">
        <v>27</v>
      </c>
    </row>
    <row r="290" spans="1:6">
      <c r="A290" s="93">
        <v>45328</v>
      </c>
      <c r="B290" s="94">
        <v>45328.586828703701</v>
      </c>
      <c r="C290" s="95">
        <v>18</v>
      </c>
      <c r="D290" s="96">
        <v>43.3</v>
      </c>
      <c r="E290" s="96">
        <v>779.4</v>
      </c>
      <c r="F290" s="97" t="s">
        <v>27</v>
      </c>
    </row>
    <row r="291" spans="1:6">
      <c r="A291" s="93">
        <v>45328</v>
      </c>
      <c r="B291" s="94">
        <v>45328.586828703701</v>
      </c>
      <c r="C291" s="95">
        <v>293</v>
      </c>
      <c r="D291" s="96">
        <v>43.3</v>
      </c>
      <c r="E291" s="96">
        <v>12686.9</v>
      </c>
      <c r="F291" s="97" t="s">
        <v>27</v>
      </c>
    </row>
    <row r="292" spans="1:6">
      <c r="A292" s="93">
        <v>45328</v>
      </c>
      <c r="B292" s="94">
        <v>45328.586828703701</v>
      </c>
      <c r="C292" s="95">
        <v>5</v>
      </c>
      <c r="D292" s="96">
        <v>43.3</v>
      </c>
      <c r="E292" s="96">
        <v>216.5</v>
      </c>
      <c r="F292" s="97" t="s">
        <v>27</v>
      </c>
    </row>
    <row r="293" spans="1:6">
      <c r="A293" s="93">
        <v>45328</v>
      </c>
      <c r="B293" s="94">
        <v>45328.586828703701</v>
      </c>
      <c r="C293" s="95">
        <v>140</v>
      </c>
      <c r="D293" s="96">
        <v>43.3</v>
      </c>
      <c r="E293" s="96">
        <v>6062</v>
      </c>
      <c r="F293" s="97" t="s">
        <v>27</v>
      </c>
    </row>
    <row r="294" spans="1:6">
      <c r="A294" s="93">
        <v>45328</v>
      </c>
      <c r="B294" s="94">
        <v>45328.587523148148</v>
      </c>
      <c r="C294" s="95">
        <v>108</v>
      </c>
      <c r="D294" s="96">
        <v>43.3</v>
      </c>
      <c r="E294" s="96">
        <v>4676.3999999999996</v>
      </c>
      <c r="F294" s="97" t="s">
        <v>27</v>
      </c>
    </row>
    <row r="295" spans="1:6">
      <c r="A295" s="93">
        <v>45328</v>
      </c>
      <c r="B295" s="94">
        <v>45328.589016203703</v>
      </c>
      <c r="C295" s="95">
        <v>278</v>
      </c>
      <c r="D295" s="96">
        <v>43.26</v>
      </c>
      <c r="E295" s="96">
        <v>12026.279999999999</v>
      </c>
      <c r="F295" s="97" t="s">
        <v>27</v>
      </c>
    </row>
    <row r="296" spans="1:6">
      <c r="A296" s="93">
        <v>45328</v>
      </c>
      <c r="B296" s="94">
        <v>45328.589016203703</v>
      </c>
      <c r="C296" s="95">
        <v>68</v>
      </c>
      <c r="D296" s="96">
        <v>43.26</v>
      </c>
      <c r="E296" s="96">
        <v>2941.68</v>
      </c>
      <c r="F296" s="97" t="s">
        <v>27</v>
      </c>
    </row>
    <row r="297" spans="1:6">
      <c r="A297" s="93">
        <v>45328</v>
      </c>
      <c r="B297" s="94">
        <v>45328.58971064815</v>
      </c>
      <c r="C297" s="95">
        <v>205</v>
      </c>
      <c r="D297" s="96">
        <v>43.26</v>
      </c>
      <c r="E297" s="96">
        <v>8868.2999999999993</v>
      </c>
      <c r="F297" s="97" t="s">
        <v>27</v>
      </c>
    </row>
    <row r="298" spans="1:6">
      <c r="A298" s="93">
        <v>45328</v>
      </c>
      <c r="B298" s="94">
        <v>45328.58965277778</v>
      </c>
      <c r="C298" s="95">
        <v>28</v>
      </c>
      <c r="D298" s="96">
        <v>43.26</v>
      </c>
      <c r="E298" s="96">
        <v>1211.28</v>
      </c>
      <c r="F298" s="97" t="s">
        <v>27</v>
      </c>
    </row>
    <row r="299" spans="1:6">
      <c r="A299" s="93">
        <v>45328</v>
      </c>
      <c r="B299" s="94">
        <v>45328.591493055559</v>
      </c>
      <c r="C299" s="95">
        <v>317</v>
      </c>
      <c r="D299" s="96">
        <v>43.25</v>
      </c>
      <c r="E299" s="96">
        <v>13710.25</v>
      </c>
      <c r="F299" s="97" t="s">
        <v>27</v>
      </c>
    </row>
    <row r="300" spans="1:6">
      <c r="A300" s="93">
        <v>45328</v>
      </c>
      <c r="B300" s="94">
        <v>45328.593761574077</v>
      </c>
      <c r="C300" s="95">
        <v>128</v>
      </c>
      <c r="D300" s="96">
        <v>43.27</v>
      </c>
      <c r="E300" s="96">
        <v>5538.56</v>
      </c>
      <c r="F300" s="97" t="s">
        <v>27</v>
      </c>
    </row>
    <row r="301" spans="1:6">
      <c r="A301" s="93">
        <v>45328</v>
      </c>
      <c r="B301" s="94">
        <v>45328.593761574077</v>
      </c>
      <c r="C301" s="95">
        <v>98</v>
      </c>
      <c r="D301" s="96">
        <v>43.27</v>
      </c>
      <c r="E301" s="96">
        <v>4240.46</v>
      </c>
      <c r="F301" s="97" t="s">
        <v>27</v>
      </c>
    </row>
    <row r="302" spans="1:6">
      <c r="A302" s="93">
        <v>45328</v>
      </c>
      <c r="B302" s="94">
        <v>45328.593761574077</v>
      </c>
      <c r="C302" s="95">
        <v>129</v>
      </c>
      <c r="D302" s="96">
        <v>43.27</v>
      </c>
      <c r="E302" s="96">
        <v>5581.8300000000008</v>
      </c>
      <c r="F302" s="97" t="s">
        <v>27</v>
      </c>
    </row>
    <row r="303" spans="1:6">
      <c r="A303" s="93">
        <v>45328</v>
      </c>
      <c r="B303" s="94">
        <v>45328.593946759262</v>
      </c>
      <c r="C303" s="95">
        <v>137</v>
      </c>
      <c r="D303" s="96">
        <v>43.26</v>
      </c>
      <c r="E303" s="96">
        <v>5926.62</v>
      </c>
      <c r="F303" s="97" t="s">
        <v>27</v>
      </c>
    </row>
    <row r="304" spans="1:6">
      <c r="A304" s="93">
        <v>45328</v>
      </c>
      <c r="B304" s="94">
        <v>45328.593946759262</v>
      </c>
      <c r="C304" s="95">
        <v>166</v>
      </c>
      <c r="D304" s="96">
        <v>43.26</v>
      </c>
      <c r="E304" s="96">
        <v>7181.16</v>
      </c>
      <c r="F304" s="97" t="s">
        <v>27</v>
      </c>
    </row>
    <row r="305" spans="1:6">
      <c r="A305" s="93">
        <v>45328</v>
      </c>
      <c r="B305" s="94">
        <v>45328.594872685186</v>
      </c>
      <c r="C305" s="95">
        <v>34</v>
      </c>
      <c r="D305" s="96">
        <v>43.23</v>
      </c>
      <c r="E305" s="96">
        <v>1469.82</v>
      </c>
      <c r="F305" s="97" t="s">
        <v>27</v>
      </c>
    </row>
    <row r="306" spans="1:6">
      <c r="A306" s="93">
        <v>45328</v>
      </c>
      <c r="B306" s="94">
        <v>45328.595081018517</v>
      </c>
      <c r="C306" s="95">
        <v>8</v>
      </c>
      <c r="D306" s="96">
        <v>43.23</v>
      </c>
      <c r="E306" s="96">
        <v>345.84</v>
      </c>
      <c r="F306" s="97" t="s">
        <v>27</v>
      </c>
    </row>
    <row r="307" spans="1:6">
      <c r="A307" s="93">
        <v>45328</v>
      </c>
      <c r="B307" s="94">
        <v>45328.595081018517</v>
      </c>
      <c r="C307" s="95">
        <v>186</v>
      </c>
      <c r="D307" s="96">
        <v>43.23</v>
      </c>
      <c r="E307" s="96">
        <v>8040.78</v>
      </c>
      <c r="F307" s="97" t="s">
        <v>27</v>
      </c>
    </row>
    <row r="308" spans="1:6">
      <c r="A308" s="93">
        <v>45328</v>
      </c>
      <c r="B308" s="94">
        <v>45328.595451388886</v>
      </c>
      <c r="C308" s="95">
        <v>114</v>
      </c>
      <c r="D308" s="96">
        <v>43.22</v>
      </c>
      <c r="E308" s="96">
        <v>4927.08</v>
      </c>
      <c r="F308" s="97" t="s">
        <v>27</v>
      </c>
    </row>
    <row r="309" spans="1:6">
      <c r="A309" s="93">
        <v>45328</v>
      </c>
      <c r="B309" s="94">
        <v>45328.596828703703</v>
      </c>
      <c r="C309" s="95">
        <v>178</v>
      </c>
      <c r="D309" s="96">
        <v>43.22</v>
      </c>
      <c r="E309" s="96">
        <v>7693.16</v>
      </c>
      <c r="F309" s="97" t="s">
        <v>27</v>
      </c>
    </row>
    <row r="310" spans="1:6">
      <c r="A310" s="93">
        <v>45328</v>
      </c>
      <c r="B310" s="94">
        <v>45328.596828703703</v>
      </c>
      <c r="C310" s="95">
        <v>75</v>
      </c>
      <c r="D310" s="96">
        <v>43.22</v>
      </c>
      <c r="E310" s="96">
        <v>3241.5</v>
      </c>
      <c r="F310" s="97" t="s">
        <v>27</v>
      </c>
    </row>
    <row r="311" spans="1:6">
      <c r="A311" s="93">
        <v>45328</v>
      </c>
      <c r="B311" s="94">
        <v>45328.598611111112</v>
      </c>
      <c r="C311" s="95">
        <v>107</v>
      </c>
      <c r="D311" s="96">
        <v>43.21</v>
      </c>
      <c r="E311" s="96">
        <v>4623.47</v>
      </c>
      <c r="F311" s="97" t="s">
        <v>27</v>
      </c>
    </row>
    <row r="312" spans="1:6">
      <c r="A312" s="93">
        <v>45328</v>
      </c>
      <c r="B312" s="94">
        <v>45328.598391203705</v>
      </c>
      <c r="C312" s="95">
        <v>100</v>
      </c>
      <c r="D312" s="96">
        <v>43.22</v>
      </c>
      <c r="E312" s="96">
        <v>4322</v>
      </c>
      <c r="F312" s="97" t="s">
        <v>27</v>
      </c>
    </row>
    <row r="313" spans="1:6">
      <c r="A313" s="93">
        <v>45328</v>
      </c>
      <c r="B313" s="94">
        <v>45328.598611111112</v>
      </c>
      <c r="C313" s="95">
        <v>327</v>
      </c>
      <c r="D313" s="96">
        <v>43.2</v>
      </c>
      <c r="E313" s="96">
        <v>14126.400000000001</v>
      </c>
      <c r="F313" s="97" t="s">
        <v>27</v>
      </c>
    </row>
    <row r="314" spans="1:6">
      <c r="A314" s="93">
        <v>45328</v>
      </c>
      <c r="B314" s="94">
        <v>45328.599004629628</v>
      </c>
      <c r="C314" s="95">
        <v>45</v>
      </c>
      <c r="D314" s="96">
        <v>43.21</v>
      </c>
      <c r="E314" s="96">
        <v>1944.45</v>
      </c>
      <c r="F314" s="97" t="s">
        <v>27</v>
      </c>
    </row>
    <row r="315" spans="1:6">
      <c r="A315" s="93">
        <v>45328</v>
      </c>
      <c r="B315" s="94">
        <v>45328.599004629628</v>
      </c>
      <c r="C315" s="95">
        <v>64</v>
      </c>
      <c r="D315" s="96">
        <v>43.21</v>
      </c>
      <c r="E315" s="96">
        <v>2765.44</v>
      </c>
      <c r="F315" s="97" t="s">
        <v>27</v>
      </c>
    </row>
    <row r="316" spans="1:6">
      <c r="A316" s="93">
        <v>45328</v>
      </c>
      <c r="B316" s="94">
        <v>45328.600219907406</v>
      </c>
      <c r="C316" s="95">
        <v>176</v>
      </c>
      <c r="D316" s="96">
        <v>43.2</v>
      </c>
      <c r="E316" s="96">
        <v>7603.2000000000007</v>
      </c>
      <c r="F316" s="97" t="s">
        <v>27</v>
      </c>
    </row>
    <row r="317" spans="1:6">
      <c r="A317" s="93">
        <v>45328</v>
      </c>
      <c r="B317" s="94">
        <v>45328.600219907406</v>
      </c>
      <c r="C317" s="95">
        <v>67</v>
      </c>
      <c r="D317" s="96">
        <v>43.2</v>
      </c>
      <c r="E317" s="96">
        <v>2894.4</v>
      </c>
      <c r="F317" s="97" t="s">
        <v>27</v>
      </c>
    </row>
    <row r="318" spans="1:6">
      <c r="A318" s="93">
        <v>45328</v>
      </c>
      <c r="B318" s="94">
        <v>45328.600381944445</v>
      </c>
      <c r="C318" s="95">
        <v>166</v>
      </c>
      <c r="D318" s="96">
        <v>43.2</v>
      </c>
      <c r="E318" s="96">
        <v>7171.2000000000007</v>
      </c>
      <c r="F318" s="97" t="s">
        <v>27</v>
      </c>
    </row>
    <row r="319" spans="1:6">
      <c r="A319" s="93">
        <v>45328</v>
      </c>
      <c r="B319" s="94">
        <v>45328.600798611114</v>
      </c>
      <c r="C319" s="95">
        <v>108</v>
      </c>
      <c r="D319" s="96">
        <v>43.17</v>
      </c>
      <c r="E319" s="96">
        <v>4662.3600000000006</v>
      </c>
      <c r="F319" s="97" t="s">
        <v>27</v>
      </c>
    </row>
    <row r="320" spans="1:6">
      <c r="A320" s="93">
        <v>45328</v>
      </c>
      <c r="B320" s="94">
        <v>45328.601724537039</v>
      </c>
      <c r="C320" s="95">
        <v>209</v>
      </c>
      <c r="D320" s="96">
        <v>43.12</v>
      </c>
      <c r="E320" s="96">
        <v>9012.08</v>
      </c>
      <c r="F320" s="97" t="s">
        <v>27</v>
      </c>
    </row>
    <row r="321" spans="1:6">
      <c r="A321" s="93">
        <v>45328</v>
      </c>
      <c r="B321" s="94">
        <v>45328.602800925924</v>
      </c>
      <c r="C321" s="95">
        <v>100</v>
      </c>
      <c r="D321" s="96">
        <v>43.1</v>
      </c>
      <c r="E321" s="96">
        <v>4310</v>
      </c>
      <c r="F321" s="97" t="s">
        <v>27</v>
      </c>
    </row>
    <row r="322" spans="1:6">
      <c r="A322" s="93">
        <v>45328</v>
      </c>
      <c r="B322" s="94">
        <v>45328.603437500002</v>
      </c>
      <c r="C322" s="95">
        <v>151</v>
      </c>
      <c r="D322" s="96">
        <v>43.07</v>
      </c>
      <c r="E322" s="96">
        <v>6503.57</v>
      </c>
      <c r="F322" s="97" t="s">
        <v>27</v>
      </c>
    </row>
    <row r="323" spans="1:6">
      <c r="A323" s="93">
        <v>45328</v>
      </c>
      <c r="B323" s="94">
        <v>45328.603437500002</v>
      </c>
      <c r="C323" s="95">
        <v>116</v>
      </c>
      <c r="D323" s="96">
        <v>43.06</v>
      </c>
      <c r="E323" s="96">
        <v>4994.96</v>
      </c>
      <c r="F323" s="97" t="s">
        <v>27</v>
      </c>
    </row>
    <row r="324" spans="1:6">
      <c r="A324" s="93">
        <v>45328</v>
      </c>
      <c r="B324" s="94">
        <v>45328.604189814818</v>
      </c>
      <c r="C324" s="95">
        <v>53</v>
      </c>
      <c r="D324" s="96">
        <v>43.03</v>
      </c>
      <c r="E324" s="96">
        <v>2280.59</v>
      </c>
      <c r="F324" s="97" t="s">
        <v>27</v>
      </c>
    </row>
    <row r="325" spans="1:6">
      <c r="A325" s="93">
        <v>45328</v>
      </c>
      <c r="B325" s="94">
        <v>45328.604189814818</v>
      </c>
      <c r="C325" s="95">
        <v>57</v>
      </c>
      <c r="D325" s="96">
        <v>43.03</v>
      </c>
      <c r="E325" s="96">
        <v>2452.71</v>
      </c>
      <c r="F325" s="97" t="s">
        <v>27</v>
      </c>
    </row>
    <row r="326" spans="1:6">
      <c r="A326" s="93">
        <v>45328</v>
      </c>
      <c r="B326" s="94">
        <v>45328.604189814818</v>
      </c>
      <c r="C326" s="95">
        <v>21</v>
      </c>
      <c r="D326" s="96">
        <v>43.02</v>
      </c>
      <c r="E326" s="96">
        <v>903.42000000000007</v>
      </c>
      <c r="F326" s="97" t="s">
        <v>27</v>
      </c>
    </row>
    <row r="327" spans="1:6">
      <c r="A327" s="93">
        <v>45328</v>
      </c>
      <c r="B327" s="94">
        <v>45328.604189814818</v>
      </c>
      <c r="C327" s="95">
        <v>128</v>
      </c>
      <c r="D327" s="96">
        <v>43.02</v>
      </c>
      <c r="E327" s="96">
        <v>5506.56</v>
      </c>
      <c r="F327" s="97" t="s">
        <v>27</v>
      </c>
    </row>
    <row r="328" spans="1:6">
      <c r="A328" s="93">
        <v>45328</v>
      </c>
      <c r="B328" s="94">
        <v>45328.604803240742</v>
      </c>
      <c r="C328" s="95">
        <v>282</v>
      </c>
      <c r="D328" s="96">
        <v>43.02</v>
      </c>
      <c r="E328" s="96">
        <v>12131.640000000001</v>
      </c>
      <c r="F328" s="97" t="s">
        <v>27</v>
      </c>
    </row>
    <row r="329" spans="1:6">
      <c r="A329" s="93">
        <v>45328</v>
      </c>
      <c r="B329" s="94">
        <v>45328.604803240742</v>
      </c>
      <c r="C329" s="95">
        <v>21</v>
      </c>
      <c r="D329" s="96">
        <v>43.03</v>
      </c>
      <c r="E329" s="96">
        <v>903.63</v>
      </c>
      <c r="F329" s="97" t="s">
        <v>27</v>
      </c>
    </row>
    <row r="330" spans="1:6">
      <c r="A330" s="93">
        <v>45328</v>
      </c>
      <c r="B330" s="94">
        <v>45328.604803240742</v>
      </c>
      <c r="C330" s="95">
        <v>80</v>
      </c>
      <c r="D330" s="96">
        <v>43.02</v>
      </c>
      <c r="E330" s="96">
        <v>3441.6000000000004</v>
      </c>
      <c r="F330" s="97" t="s">
        <v>27</v>
      </c>
    </row>
    <row r="331" spans="1:6">
      <c r="A331" s="93">
        <v>45328</v>
      </c>
      <c r="B331" s="94">
        <v>45328.605243055557</v>
      </c>
      <c r="C331" s="95">
        <v>132</v>
      </c>
      <c r="D331" s="96">
        <v>43.04</v>
      </c>
      <c r="E331" s="96">
        <v>5681.28</v>
      </c>
      <c r="F331" s="97" t="s">
        <v>27</v>
      </c>
    </row>
    <row r="332" spans="1:6">
      <c r="A332" s="93">
        <v>45328</v>
      </c>
      <c r="B332" s="94">
        <v>45328.606307870374</v>
      </c>
      <c r="C332" s="95">
        <v>195</v>
      </c>
      <c r="D332" s="96">
        <v>43.02</v>
      </c>
      <c r="E332" s="96">
        <v>8388.9000000000015</v>
      </c>
      <c r="F332" s="97" t="s">
        <v>27</v>
      </c>
    </row>
    <row r="333" spans="1:6">
      <c r="A333" s="93">
        <v>45328</v>
      </c>
      <c r="B333" s="94">
        <v>45328.606944444444</v>
      </c>
      <c r="C333" s="95">
        <v>170</v>
      </c>
      <c r="D333" s="96">
        <v>43</v>
      </c>
      <c r="E333" s="96">
        <v>7310</v>
      </c>
      <c r="F333" s="97" t="s">
        <v>27</v>
      </c>
    </row>
    <row r="334" spans="1:6">
      <c r="A334" s="93">
        <v>45328</v>
      </c>
      <c r="B334" s="94">
        <v>45328.606944444444</v>
      </c>
      <c r="C334" s="95">
        <v>100</v>
      </c>
      <c r="D334" s="96">
        <v>43</v>
      </c>
      <c r="E334" s="96">
        <v>4300</v>
      </c>
      <c r="F334" s="97" t="s">
        <v>27</v>
      </c>
    </row>
    <row r="335" spans="1:6">
      <c r="A335" s="93">
        <v>45328</v>
      </c>
      <c r="B335" s="94">
        <v>45328.607523148145</v>
      </c>
      <c r="C335" s="95">
        <v>15</v>
      </c>
      <c r="D335" s="96">
        <v>43</v>
      </c>
      <c r="E335" s="96">
        <v>645</v>
      </c>
      <c r="F335" s="97" t="s">
        <v>27</v>
      </c>
    </row>
    <row r="336" spans="1:6">
      <c r="A336" s="93">
        <v>45328</v>
      </c>
      <c r="B336" s="94">
        <v>45328.607523148145</v>
      </c>
      <c r="C336" s="95">
        <v>129</v>
      </c>
      <c r="D336" s="96">
        <v>43</v>
      </c>
      <c r="E336" s="96">
        <v>5547</v>
      </c>
      <c r="F336" s="97" t="s">
        <v>27</v>
      </c>
    </row>
    <row r="337" spans="1:6">
      <c r="A337" s="93">
        <v>45328</v>
      </c>
      <c r="B337" s="94">
        <v>45328.607800925929</v>
      </c>
      <c r="C337" s="95">
        <v>132</v>
      </c>
      <c r="D337" s="96">
        <v>43</v>
      </c>
      <c r="E337" s="96">
        <v>5676</v>
      </c>
      <c r="F337" s="97" t="s">
        <v>27</v>
      </c>
    </row>
    <row r="338" spans="1:6">
      <c r="A338" s="93">
        <v>45328</v>
      </c>
      <c r="B338" s="94">
        <v>45328.607800925929</v>
      </c>
      <c r="C338" s="95">
        <v>250</v>
      </c>
      <c r="D338" s="96">
        <v>43</v>
      </c>
      <c r="E338" s="96">
        <v>10750</v>
      </c>
      <c r="F338" s="97" t="s">
        <v>27</v>
      </c>
    </row>
    <row r="339" spans="1:6">
      <c r="A339" s="93">
        <v>45328</v>
      </c>
      <c r="B339" s="94">
        <v>45328.607800925929</v>
      </c>
      <c r="C339" s="95">
        <v>128</v>
      </c>
      <c r="D339" s="96">
        <v>42.99</v>
      </c>
      <c r="E339" s="96">
        <v>5502.72</v>
      </c>
      <c r="F339" s="97" t="s">
        <v>27</v>
      </c>
    </row>
    <row r="340" spans="1:6">
      <c r="A340" s="93">
        <v>45328</v>
      </c>
      <c r="B340" s="94">
        <v>45328.607800925929</v>
      </c>
      <c r="C340" s="95">
        <v>5</v>
      </c>
      <c r="D340" s="96">
        <v>43</v>
      </c>
      <c r="E340" s="96">
        <v>215</v>
      </c>
      <c r="F340" s="97" t="s">
        <v>27</v>
      </c>
    </row>
    <row r="341" spans="1:6">
      <c r="A341" s="93">
        <v>45328</v>
      </c>
      <c r="B341" s="94">
        <v>45328.60800925926</v>
      </c>
      <c r="C341" s="95">
        <v>287</v>
      </c>
      <c r="D341" s="96">
        <v>43</v>
      </c>
      <c r="E341" s="96">
        <v>12341</v>
      </c>
      <c r="F341" s="97" t="s">
        <v>27</v>
      </c>
    </row>
    <row r="342" spans="1:6">
      <c r="A342" s="93">
        <v>45328</v>
      </c>
      <c r="B342" s="94">
        <v>45328.608310185184</v>
      </c>
      <c r="C342" s="95">
        <v>65</v>
      </c>
      <c r="D342" s="96">
        <v>42.99</v>
      </c>
      <c r="E342" s="96">
        <v>2794.35</v>
      </c>
      <c r="F342" s="97" t="s">
        <v>27</v>
      </c>
    </row>
    <row r="343" spans="1:6">
      <c r="A343" s="93">
        <v>45328</v>
      </c>
      <c r="B343" s="94">
        <v>45328.608310185184</v>
      </c>
      <c r="C343" s="95">
        <v>108</v>
      </c>
      <c r="D343" s="96">
        <v>42.99</v>
      </c>
      <c r="E343" s="96">
        <v>4642.92</v>
      </c>
      <c r="F343" s="97" t="s">
        <v>27</v>
      </c>
    </row>
    <row r="344" spans="1:6">
      <c r="A344" s="93">
        <v>45328</v>
      </c>
      <c r="B344" s="94">
        <v>45328.608495370368</v>
      </c>
      <c r="C344" s="95">
        <v>230</v>
      </c>
      <c r="D344" s="96">
        <v>42.99</v>
      </c>
      <c r="E344" s="96">
        <v>9887.7000000000007</v>
      </c>
      <c r="F344" s="97" t="s">
        <v>27</v>
      </c>
    </row>
    <row r="345" spans="1:6">
      <c r="A345" s="93">
        <v>45328</v>
      </c>
      <c r="B345" s="94">
        <v>45328.608703703707</v>
      </c>
      <c r="C345" s="95">
        <v>119</v>
      </c>
      <c r="D345" s="96">
        <v>42.96</v>
      </c>
      <c r="E345" s="96">
        <v>5112.24</v>
      </c>
      <c r="F345" s="97" t="s">
        <v>27</v>
      </c>
    </row>
    <row r="346" spans="1:6">
      <c r="A346" s="93">
        <v>45328</v>
      </c>
      <c r="B346" s="94">
        <v>45328.609837962962</v>
      </c>
      <c r="C346" s="95">
        <v>20</v>
      </c>
      <c r="D346" s="96">
        <v>42.94</v>
      </c>
      <c r="E346" s="96">
        <v>858.8</v>
      </c>
      <c r="F346" s="97" t="s">
        <v>27</v>
      </c>
    </row>
    <row r="347" spans="1:6">
      <c r="A347" s="93">
        <v>45328</v>
      </c>
      <c r="B347" s="94">
        <v>45328.609837962962</v>
      </c>
      <c r="C347" s="95">
        <v>154</v>
      </c>
      <c r="D347" s="96">
        <v>42.94</v>
      </c>
      <c r="E347" s="96">
        <v>6612.7599999999993</v>
      </c>
      <c r="F347" s="97" t="s">
        <v>27</v>
      </c>
    </row>
    <row r="348" spans="1:6">
      <c r="A348" s="93">
        <v>45328</v>
      </c>
      <c r="B348" s="94">
        <v>45328.610162037039</v>
      </c>
      <c r="C348" s="95">
        <v>142</v>
      </c>
      <c r="D348" s="96">
        <v>42.92</v>
      </c>
      <c r="E348" s="96">
        <v>6094.64</v>
      </c>
      <c r="F348" s="97" t="s">
        <v>27</v>
      </c>
    </row>
    <row r="349" spans="1:6">
      <c r="A349" s="93">
        <v>45328</v>
      </c>
      <c r="B349" s="94">
        <v>45328.610648148147</v>
      </c>
      <c r="C349" s="95">
        <v>151</v>
      </c>
      <c r="D349" s="96">
        <v>42.87</v>
      </c>
      <c r="E349" s="96">
        <v>6473.37</v>
      </c>
      <c r="F349" s="97" t="s">
        <v>27</v>
      </c>
    </row>
    <row r="350" spans="1:6">
      <c r="A350" s="93">
        <v>45328</v>
      </c>
      <c r="B350" s="94">
        <v>45328.610648148147</v>
      </c>
      <c r="C350" s="95">
        <v>127</v>
      </c>
      <c r="D350" s="96">
        <v>42.87</v>
      </c>
      <c r="E350" s="96">
        <v>5444.49</v>
      </c>
      <c r="F350" s="97" t="s">
        <v>27</v>
      </c>
    </row>
    <row r="351" spans="1:6">
      <c r="A351" s="93">
        <v>45328</v>
      </c>
      <c r="B351" s="94">
        <v>45328.611296296294</v>
      </c>
      <c r="C351" s="95">
        <v>163</v>
      </c>
      <c r="D351" s="96">
        <v>42.86</v>
      </c>
      <c r="E351" s="96">
        <v>6986.18</v>
      </c>
      <c r="F351" s="97" t="s">
        <v>27</v>
      </c>
    </row>
    <row r="352" spans="1:6">
      <c r="A352" s="93">
        <v>45328</v>
      </c>
      <c r="B352" s="94">
        <v>45328.611562500002</v>
      </c>
      <c r="C352" s="95">
        <v>108</v>
      </c>
      <c r="D352" s="96">
        <v>42.9</v>
      </c>
      <c r="E352" s="96">
        <v>4633.2</v>
      </c>
      <c r="F352" s="97" t="s">
        <v>27</v>
      </c>
    </row>
    <row r="353" spans="1:6">
      <c r="A353" s="93">
        <v>45328</v>
      </c>
      <c r="B353" s="94">
        <v>45328.611562500002</v>
      </c>
      <c r="C353" s="95">
        <v>12</v>
      </c>
      <c r="D353" s="96">
        <v>42.9</v>
      </c>
      <c r="E353" s="96">
        <v>514.79999999999995</v>
      </c>
      <c r="F353" s="97" t="s">
        <v>27</v>
      </c>
    </row>
    <row r="354" spans="1:6">
      <c r="A354" s="93">
        <v>45328</v>
      </c>
      <c r="B354" s="94">
        <v>45328.611562500002</v>
      </c>
      <c r="C354" s="95">
        <v>128</v>
      </c>
      <c r="D354" s="96">
        <v>42.9</v>
      </c>
      <c r="E354" s="96">
        <v>5491.2</v>
      </c>
      <c r="F354" s="97" t="s">
        <v>27</v>
      </c>
    </row>
    <row r="355" spans="1:6">
      <c r="A355" s="93">
        <v>45328</v>
      </c>
      <c r="B355" s="94">
        <v>45328.611886574072</v>
      </c>
      <c r="C355" s="95">
        <v>295</v>
      </c>
      <c r="D355" s="96">
        <v>42.88</v>
      </c>
      <c r="E355" s="96">
        <v>12649.6</v>
      </c>
      <c r="F355" s="97" t="s">
        <v>27</v>
      </c>
    </row>
    <row r="356" spans="1:6">
      <c r="A356" s="93">
        <v>45328</v>
      </c>
      <c r="B356" s="94">
        <v>45328.612650462965</v>
      </c>
      <c r="C356" s="95">
        <v>145</v>
      </c>
      <c r="D356" s="96">
        <v>42.86</v>
      </c>
      <c r="E356" s="96">
        <v>6214.7</v>
      </c>
      <c r="F356" s="97" t="s">
        <v>27</v>
      </c>
    </row>
    <row r="357" spans="1:6">
      <c r="A357" s="93">
        <v>45328</v>
      </c>
      <c r="B357" s="94">
        <v>45328.613206018519</v>
      </c>
      <c r="C357" s="95">
        <v>115</v>
      </c>
      <c r="D357" s="96">
        <v>42.87</v>
      </c>
      <c r="E357" s="96">
        <v>4930.0499999999993</v>
      </c>
      <c r="F357" s="97" t="s">
        <v>27</v>
      </c>
    </row>
    <row r="358" spans="1:6">
      <c r="A358" s="93">
        <v>45328</v>
      </c>
      <c r="B358" s="94">
        <v>45328.613217592596</v>
      </c>
      <c r="C358" s="95">
        <v>129</v>
      </c>
      <c r="D358" s="96">
        <v>42.85</v>
      </c>
      <c r="E358" s="96">
        <v>5527.6500000000005</v>
      </c>
      <c r="F358" s="97" t="s">
        <v>27</v>
      </c>
    </row>
    <row r="359" spans="1:6">
      <c r="A359" s="93">
        <v>45328</v>
      </c>
      <c r="B359" s="94">
        <v>45328.613217592596</v>
      </c>
      <c r="C359" s="95">
        <v>106</v>
      </c>
      <c r="D359" s="96">
        <v>42.85</v>
      </c>
      <c r="E359" s="96">
        <v>4542.1000000000004</v>
      </c>
      <c r="F359" s="97" t="s">
        <v>27</v>
      </c>
    </row>
    <row r="360" spans="1:6">
      <c r="A360" s="93">
        <v>45328</v>
      </c>
      <c r="B360" s="94">
        <v>45328.616076388891</v>
      </c>
      <c r="C360" s="95">
        <v>212</v>
      </c>
      <c r="D360" s="96">
        <v>42.85</v>
      </c>
      <c r="E360" s="96">
        <v>9084.2000000000007</v>
      </c>
      <c r="F360" s="97" t="s">
        <v>27</v>
      </c>
    </row>
    <row r="361" spans="1:6">
      <c r="A361" s="93">
        <v>45328</v>
      </c>
      <c r="B361" s="94">
        <v>45328.616562499999</v>
      </c>
      <c r="C361" s="95">
        <v>128</v>
      </c>
      <c r="D361" s="96">
        <v>42.86</v>
      </c>
      <c r="E361" s="96">
        <v>5486.08</v>
      </c>
      <c r="F361" s="97" t="s">
        <v>27</v>
      </c>
    </row>
    <row r="362" spans="1:6">
      <c r="A362" s="93">
        <v>45328</v>
      </c>
      <c r="B362" s="94">
        <v>45328.616562499999</v>
      </c>
      <c r="C362" s="95">
        <v>1</v>
      </c>
      <c r="D362" s="96">
        <v>42.86</v>
      </c>
      <c r="E362" s="96">
        <v>42.86</v>
      </c>
      <c r="F362" s="97" t="s">
        <v>27</v>
      </c>
    </row>
    <row r="363" spans="1:6">
      <c r="A363" s="93">
        <v>45328</v>
      </c>
      <c r="B363" s="94">
        <v>45328.616562499999</v>
      </c>
      <c r="C363" s="95">
        <v>101</v>
      </c>
      <c r="D363" s="96">
        <v>42.86</v>
      </c>
      <c r="E363" s="96">
        <v>4328.8599999999997</v>
      </c>
      <c r="F363" s="97" t="s">
        <v>27</v>
      </c>
    </row>
    <row r="364" spans="1:6">
      <c r="A364" s="93">
        <v>45328</v>
      </c>
      <c r="B364" s="94">
        <v>45328.619212962964</v>
      </c>
      <c r="C364" s="95">
        <v>79</v>
      </c>
      <c r="D364" s="96">
        <v>42.88</v>
      </c>
      <c r="E364" s="96">
        <v>3387.52</v>
      </c>
      <c r="F364" s="97" t="s">
        <v>27</v>
      </c>
    </row>
    <row r="365" spans="1:6">
      <c r="A365" s="93">
        <v>45328</v>
      </c>
      <c r="B365" s="94">
        <v>45328.619212962964</v>
      </c>
      <c r="C365" s="95">
        <v>128</v>
      </c>
      <c r="D365" s="96">
        <v>42.88</v>
      </c>
      <c r="E365" s="96">
        <v>5488.64</v>
      </c>
      <c r="F365" s="97" t="s">
        <v>27</v>
      </c>
    </row>
    <row r="366" spans="1:6">
      <c r="A366" s="93">
        <v>45328</v>
      </c>
      <c r="B366" s="94">
        <v>45328.619212962964</v>
      </c>
      <c r="C366" s="95">
        <v>129</v>
      </c>
      <c r="D366" s="96">
        <v>42.88</v>
      </c>
      <c r="E366" s="96">
        <v>5531.52</v>
      </c>
      <c r="F366" s="97" t="s">
        <v>27</v>
      </c>
    </row>
    <row r="367" spans="1:6">
      <c r="A367" s="93">
        <v>45328</v>
      </c>
      <c r="B367" s="94">
        <v>45328.620243055557</v>
      </c>
      <c r="C367" s="95">
        <v>129</v>
      </c>
      <c r="D367" s="96">
        <v>42.89</v>
      </c>
      <c r="E367" s="96">
        <v>5532.81</v>
      </c>
      <c r="F367" s="97" t="s">
        <v>27</v>
      </c>
    </row>
    <row r="368" spans="1:6">
      <c r="A368" s="93">
        <v>45328</v>
      </c>
      <c r="B368" s="94">
        <v>45328.620243055557</v>
      </c>
      <c r="C368" s="95">
        <v>150</v>
      </c>
      <c r="D368" s="96">
        <v>42.89</v>
      </c>
      <c r="E368" s="96">
        <v>6433.5</v>
      </c>
      <c r="F368" s="97" t="s">
        <v>27</v>
      </c>
    </row>
    <row r="369" spans="1:6">
      <c r="A369" s="93">
        <v>45328</v>
      </c>
      <c r="B369" s="94">
        <v>45328.62090277778</v>
      </c>
      <c r="C369" s="95">
        <v>149</v>
      </c>
      <c r="D369" s="96">
        <v>42.92</v>
      </c>
      <c r="E369" s="96">
        <v>6395.08</v>
      </c>
      <c r="F369" s="97" t="s">
        <v>27</v>
      </c>
    </row>
    <row r="370" spans="1:6">
      <c r="A370" s="93">
        <v>45328</v>
      </c>
      <c r="B370" s="94">
        <v>45328.62090277778</v>
      </c>
      <c r="C370" s="95">
        <v>44</v>
      </c>
      <c r="D370" s="96">
        <v>42.93</v>
      </c>
      <c r="E370" s="96">
        <v>1888.92</v>
      </c>
      <c r="F370" s="97" t="s">
        <v>27</v>
      </c>
    </row>
    <row r="371" spans="1:6">
      <c r="A371" s="93">
        <v>45328</v>
      </c>
      <c r="B371" s="94">
        <v>45328.62090277778</v>
      </c>
      <c r="C371" s="95">
        <v>12</v>
      </c>
      <c r="D371" s="96">
        <v>42.93</v>
      </c>
      <c r="E371" s="96">
        <v>515.16</v>
      </c>
      <c r="F371" s="97" t="s">
        <v>27</v>
      </c>
    </row>
    <row r="372" spans="1:6">
      <c r="A372" s="93">
        <v>45328</v>
      </c>
      <c r="B372" s="94">
        <v>45328.62090277778</v>
      </c>
      <c r="C372" s="95">
        <v>38</v>
      </c>
      <c r="D372" s="96">
        <v>42.93</v>
      </c>
      <c r="E372" s="96">
        <v>1631.34</v>
      </c>
      <c r="F372" s="97" t="s">
        <v>27</v>
      </c>
    </row>
    <row r="373" spans="1:6">
      <c r="A373" s="93">
        <v>45328</v>
      </c>
      <c r="B373" s="94">
        <v>45328.62091435185</v>
      </c>
      <c r="C373" s="95">
        <v>129</v>
      </c>
      <c r="D373" s="96">
        <v>42.92</v>
      </c>
      <c r="E373" s="96">
        <v>5536.68</v>
      </c>
      <c r="F373" s="97" t="s">
        <v>27</v>
      </c>
    </row>
    <row r="374" spans="1:6">
      <c r="A374" s="93">
        <v>45328</v>
      </c>
      <c r="B374" s="94">
        <v>45328.62091435185</v>
      </c>
      <c r="C374" s="95">
        <v>122</v>
      </c>
      <c r="D374" s="96">
        <v>42.92</v>
      </c>
      <c r="E374" s="96">
        <v>5236.24</v>
      </c>
      <c r="F374" s="97" t="s">
        <v>27</v>
      </c>
    </row>
    <row r="375" spans="1:6">
      <c r="A375" s="93">
        <v>45328</v>
      </c>
      <c r="B375" s="94">
        <v>45328.621550925927</v>
      </c>
      <c r="C375" s="95">
        <v>150</v>
      </c>
      <c r="D375" s="96">
        <v>42.91</v>
      </c>
      <c r="E375" s="96">
        <v>6436.4999999999991</v>
      </c>
      <c r="F375" s="97" t="s">
        <v>27</v>
      </c>
    </row>
    <row r="376" spans="1:6">
      <c r="A376" s="93">
        <v>45328</v>
      </c>
      <c r="B376" s="94">
        <v>45328.621550925927</v>
      </c>
      <c r="C376" s="95">
        <v>101</v>
      </c>
      <c r="D376" s="96">
        <v>42.91</v>
      </c>
      <c r="E376" s="96">
        <v>4333.91</v>
      </c>
      <c r="F376" s="97" t="s">
        <v>27</v>
      </c>
    </row>
    <row r="377" spans="1:6">
      <c r="A377" s="93">
        <v>45328</v>
      </c>
      <c r="B377" s="94">
        <v>45328.62164351852</v>
      </c>
      <c r="C377" s="95">
        <v>204</v>
      </c>
      <c r="D377" s="96">
        <v>42.93</v>
      </c>
      <c r="E377" s="96">
        <v>8757.7199999999993</v>
      </c>
      <c r="F377" s="97" t="s">
        <v>27</v>
      </c>
    </row>
    <row r="378" spans="1:6">
      <c r="A378" s="93">
        <v>45328</v>
      </c>
      <c r="B378" s="94">
        <v>45328.62164351852</v>
      </c>
      <c r="C378" s="95">
        <v>135</v>
      </c>
      <c r="D378" s="96">
        <v>42.93</v>
      </c>
      <c r="E378" s="96">
        <v>5795.55</v>
      </c>
      <c r="F378" s="97" t="s">
        <v>27</v>
      </c>
    </row>
    <row r="379" spans="1:6">
      <c r="A379" s="93">
        <v>45328</v>
      </c>
      <c r="B379" s="94">
        <v>45328.621678240743</v>
      </c>
      <c r="C379" s="95">
        <v>88</v>
      </c>
      <c r="D379" s="96">
        <v>42.91</v>
      </c>
      <c r="E379" s="96">
        <v>3776.08</v>
      </c>
      <c r="F379" s="97" t="s">
        <v>27</v>
      </c>
    </row>
    <row r="380" spans="1:6">
      <c r="A380" s="93">
        <v>45328</v>
      </c>
      <c r="B380" s="94">
        <v>45328.62164351852</v>
      </c>
      <c r="C380" s="95">
        <v>150</v>
      </c>
      <c r="D380" s="96">
        <v>42.91</v>
      </c>
      <c r="E380" s="96">
        <v>6436.4999999999991</v>
      </c>
      <c r="F380" s="97" t="s">
        <v>27</v>
      </c>
    </row>
    <row r="381" spans="1:6">
      <c r="A381" s="93">
        <v>45328</v>
      </c>
      <c r="B381" s="94">
        <v>45328.621678240743</v>
      </c>
      <c r="C381" s="95">
        <v>112</v>
      </c>
      <c r="D381" s="96">
        <v>42.9</v>
      </c>
      <c r="E381" s="96">
        <v>4804.8</v>
      </c>
      <c r="F381" s="97" t="s">
        <v>27</v>
      </c>
    </row>
    <row r="382" spans="1:6">
      <c r="A382" s="93">
        <v>45328</v>
      </c>
      <c r="B382" s="94">
        <v>45328.622002314813</v>
      </c>
      <c r="C382" s="95">
        <v>159</v>
      </c>
      <c r="D382" s="96">
        <v>42.86</v>
      </c>
      <c r="E382" s="96">
        <v>6814.74</v>
      </c>
      <c r="F382" s="97" t="s">
        <v>27</v>
      </c>
    </row>
    <row r="383" spans="1:6">
      <c r="A383" s="93">
        <v>45328</v>
      </c>
      <c r="B383" s="94">
        <v>45328.622002314813</v>
      </c>
      <c r="C383" s="95">
        <v>2</v>
      </c>
      <c r="D383" s="96">
        <v>42.86</v>
      </c>
      <c r="E383" s="96">
        <v>85.72</v>
      </c>
      <c r="F383" s="97" t="s">
        <v>27</v>
      </c>
    </row>
    <row r="384" spans="1:6">
      <c r="A384" s="93">
        <v>45328</v>
      </c>
      <c r="B384" s="94">
        <v>45328.624768518515</v>
      </c>
      <c r="C384" s="95">
        <v>103</v>
      </c>
      <c r="D384" s="96">
        <v>42.89</v>
      </c>
      <c r="E384" s="96">
        <v>4417.67</v>
      </c>
      <c r="F384" s="97" t="s">
        <v>27</v>
      </c>
    </row>
    <row r="385" spans="1:6">
      <c r="A385" s="93">
        <v>45328</v>
      </c>
      <c r="B385" s="94">
        <v>45328.624328703707</v>
      </c>
      <c r="C385" s="95">
        <v>20</v>
      </c>
      <c r="D385" s="96">
        <v>42.9</v>
      </c>
      <c r="E385" s="96">
        <v>858</v>
      </c>
      <c r="F385" s="97" t="s">
        <v>27</v>
      </c>
    </row>
    <row r="386" spans="1:6">
      <c r="A386" s="93">
        <v>45328</v>
      </c>
      <c r="B386" s="94">
        <v>45328.624386574076</v>
      </c>
      <c r="C386" s="95">
        <v>128</v>
      </c>
      <c r="D386" s="96">
        <v>42.9</v>
      </c>
      <c r="E386" s="96">
        <v>5491.2</v>
      </c>
      <c r="F386" s="97" t="s">
        <v>27</v>
      </c>
    </row>
    <row r="387" spans="1:6">
      <c r="A387" s="93">
        <v>45328</v>
      </c>
      <c r="B387" s="94">
        <v>45328.624386574076</v>
      </c>
      <c r="C387" s="95">
        <v>129</v>
      </c>
      <c r="D387" s="96">
        <v>42.9</v>
      </c>
      <c r="E387" s="96">
        <v>5534.0999999999995</v>
      </c>
      <c r="F387" s="97" t="s">
        <v>27</v>
      </c>
    </row>
    <row r="388" spans="1:6">
      <c r="A388" s="93">
        <v>45328</v>
      </c>
      <c r="B388" s="94">
        <v>45328.624409722222</v>
      </c>
      <c r="C388" s="95">
        <v>140</v>
      </c>
      <c r="D388" s="96">
        <v>42.9</v>
      </c>
      <c r="E388" s="96">
        <v>6006</v>
      </c>
      <c r="F388" s="97" t="s">
        <v>27</v>
      </c>
    </row>
    <row r="389" spans="1:6">
      <c r="A389" s="93">
        <v>45328</v>
      </c>
      <c r="B389" s="94">
        <v>45328.625243055554</v>
      </c>
      <c r="C389" s="95">
        <v>7</v>
      </c>
      <c r="D389" s="96">
        <v>42.89</v>
      </c>
      <c r="E389" s="96">
        <v>300.23</v>
      </c>
      <c r="F389" s="97" t="s">
        <v>27</v>
      </c>
    </row>
    <row r="390" spans="1:6">
      <c r="A390" s="93">
        <v>45328</v>
      </c>
      <c r="B390" s="94">
        <v>45328.625243055554</v>
      </c>
      <c r="C390" s="95">
        <v>150</v>
      </c>
      <c r="D390" s="96">
        <v>42.89</v>
      </c>
      <c r="E390" s="96">
        <v>6433.5</v>
      </c>
      <c r="F390" s="97" t="s">
        <v>27</v>
      </c>
    </row>
    <row r="391" spans="1:6">
      <c r="A391" s="93">
        <v>45328</v>
      </c>
      <c r="B391" s="94">
        <v>45328.627106481479</v>
      </c>
      <c r="C391" s="95">
        <v>150</v>
      </c>
      <c r="D391" s="96">
        <v>42.91</v>
      </c>
      <c r="E391" s="96">
        <v>6436.4999999999991</v>
      </c>
      <c r="F391" s="97" t="s">
        <v>27</v>
      </c>
    </row>
    <row r="392" spans="1:6">
      <c r="A392" s="93">
        <v>45328</v>
      </c>
      <c r="B392" s="94">
        <v>45328.627106481479</v>
      </c>
      <c r="C392" s="95">
        <v>10</v>
      </c>
      <c r="D392" s="96">
        <v>42.91</v>
      </c>
      <c r="E392" s="96">
        <v>429.09999999999997</v>
      </c>
      <c r="F392" s="97" t="s">
        <v>27</v>
      </c>
    </row>
    <row r="393" spans="1:6">
      <c r="A393" s="93">
        <v>45328</v>
      </c>
      <c r="B393" s="94">
        <v>45328.627106481479</v>
      </c>
      <c r="C393" s="95">
        <v>129</v>
      </c>
      <c r="D393" s="96">
        <v>42.91</v>
      </c>
      <c r="E393" s="96">
        <v>5535.3899999999994</v>
      </c>
      <c r="F393" s="97" t="s">
        <v>27</v>
      </c>
    </row>
    <row r="394" spans="1:6">
      <c r="A394" s="93">
        <v>45328</v>
      </c>
      <c r="B394" s="94">
        <v>45328.627106481479</v>
      </c>
      <c r="C394" s="95">
        <v>128</v>
      </c>
      <c r="D394" s="96">
        <v>42.91</v>
      </c>
      <c r="E394" s="96">
        <v>5492.48</v>
      </c>
      <c r="F394" s="97" t="s">
        <v>27</v>
      </c>
    </row>
    <row r="395" spans="1:6">
      <c r="A395" s="93">
        <v>45328</v>
      </c>
      <c r="B395" s="94">
        <v>45328.627106481479</v>
      </c>
      <c r="C395" s="95">
        <v>64</v>
      </c>
      <c r="D395" s="96">
        <v>42.91</v>
      </c>
      <c r="E395" s="96">
        <v>2746.24</v>
      </c>
      <c r="F395" s="97" t="s">
        <v>27</v>
      </c>
    </row>
    <row r="396" spans="1:6">
      <c r="A396" s="93">
        <v>45328</v>
      </c>
      <c r="B396" s="94">
        <v>45328.627118055556</v>
      </c>
      <c r="C396" s="95">
        <v>125</v>
      </c>
      <c r="D396" s="96">
        <v>42.89</v>
      </c>
      <c r="E396" s="96">
        <v>5361.25</v>
      </c>
      <c r="F396" s="97" t="s">
        <v>27</v>
      </c>
    </row>
    <row r="397" spans="1:6">
      <c r="A397" s="93">
        <v>45328</v>
      </c>
      <c r="B397" s="94">
        <v>45328.627118055556</v>
      </c>
      <c r="C397" s="95">
        <v>15</v>
      </c>
      <c r="D397" s="96">
        <v>42.86</v>
      </c>
      <c r="E397" s="96">
        <v>642.9</v>
      </c>
      <c r="F397" s="97" t="s">
        <v>27</v>
      </c>
    </row>
    <row r="398" spans="1:6">
      <c r="A398" s="93">
        <v>45328</v>
      </c>
      <c r="B398" s="94">
        <v>45328.627118055556</v>
      </c>
      <c r="C398" s="95">
        <v>100</v>
      </c>
      <c r="D398" s="96">
        <v>42.87</v>
      </c>
      <c r="E398" s="96">
        <v>4287</v>
      </c>
      <c r="F398" s="97" t="s">
        <v>27</v>
      </c>
    </row>
    <row r="399" spans="1:6">
      <c r="A399" s="93">
        <v>45328</v>
      </c>
      <c r="B399" s="94">
        <v>45328.628136574072</v>
      </c>
      <c r="C399" s="95">
        <v>244</v>
      </c>
      <c r="D399" s="96">
        <v>42.93</v>
      </c>
      <c r="E399" s="96">
        <v>10474.92</v>
      </c>
      <c r="F399" s="97" t="s">
        <v>27</v>
      </c>
    </row>
    <row r="400" spans="1:6">
      <c r="A400" s="93">
        <v>45328</v>
      </c>
      <c r="B400" s="94">
        <v>45328.628136574072</v>
      </c>
      <c r="C400" s="95">
        <v>178</v>
      </c>
      <c r="D400" s="96">
        <v>42.93</v>
      </c>
      <c r="E400" s="96">
        <v>7641.54</v>
      </c>
      <c r="F400" s="97" t="s">
        <v>27</v>
      </c>
    </row>
    <row r="401" spans="1:6">
      <c r="A401" s="93">
        <v>45328</v>
      </c>
      <c r="B401" s="94">
        <v>45328.628148148149</v>
      </c>
      <c r="C401" s="95">
        <v>140</v>
      </c>
      <c r="D401" s="96">
        <v>42.93</v>
      </c>
      <c r="E401" s="96">
        <v>6010.2</v>
      </c>
      <c r="F401" s="97" t="s">
        <v>27</v>
      </c>
    </row>
    <row r="402" spans="1:6">
      <c r="A402" s="93">
        <v>45328</v>
      </c>
      <c r="B402" s="94">
        <v>45328.628148148149</v>
      </c>
      <c r="C402" s="95">
        <v>19</v>
      </c>
      <c r="D402" s="96">
        <v>42.93</v>
      </c>
      <c r="E402" s="96">
        <v>815.67</v>
      </c>
      <c r="F402" s="97" t="s">
        <v>27</v>
      </c>
    </row>
    <row r="403" spans="1:6">
      <c r="A403" s="93">
        <v>45328</v>
      </c>
      <c r="B403" s="94">
        <v>45328.628865740742</v>
      </c>
      <c r="C403" s="95">
        <v>150</v>
      </c>
      <c r="D403" s="96">
        <v>42.93</v>
      </c>
      <c r="E403" s="96">
        <v>6439.5</v>
      </c>
      <c r="F403" s="97" t="s">
        <v>27</v>
      </c>
    </row>
    <row r="404" spans="1:6">
      <c r="A404" s="93">
        <v>45328</v>
      </c>
      <c r="B404" s="94">
        <v>45328.628865740742</v>
      </c>
      <c r="C404" s="95">
        <v>52</v>
      </c>
      <c r="D404" s="96">
        <v>42.93</v>
      </c>
      <c r="E404" s="96">
        <v>2232.36</v>
      </c>
      <c r="F404" s="97" t="s">
        <v>27</v>
      </c>
    </row>
    <row r="405" spans="1:6">
      <c r="A405" s="93">
        <v>45328</v>
      </c>
      <c r="B405" s="94">
        <v>45328.628865740742</v>
      </c>
      <c r="C405" s="95">
        <v>102</v>
      </c>
      <c r="D405" s="96">
        <v>42.93</v>
      </c>
      <c r="E405" s="96">
        <v>4378.8599999999997</v>
      </c>
      <c r="F405" s="97" t="s">
        <v>27</v>
      </c>
    </row>
    <row r="406" spans="1:6">
      <c r="A406" s="93">
        <v>45328</v>
      </c>
      <c r="B406" s="94">
        <v>45328.629895833335</v>
      </c>
      <c r="C406" s="95">
        <v>88</v>
      </c>
      <c r="D406" s="96">
        <v>42.92</v>
      </c>
      <c r="E406" s="96">
        <v>3776.96</v>
      </c>
      <c r="F406" s="97" t="s">
        <v>27</v>
      </c>
    </row>
    <row r="407" spans="1:6">
      <c r="A407" s="93">
        <v>45328</v>
      </c>
      <c r="B407" s="94">
        <v>45328.629895833335</v>
      </c>
      <c r="C407" s="95">
        <v>58</v>
      </c>
      <c r="D407" s="96">
        <v>42.92</v>
      </c>
      <c r="E407" s="96">
        <v>2489.36</v>
      </c>
      <c r="F407" s="97" t="s">
        <v>27</v>
      </c>
    </row>
    <row r="408" spans="1:6">
      <c r="A408" s="93">
        <v>45328</v>
      </c>
      <c r="B408" s="94">
        <v>45328.631273148145</v>
      </c>
      <c r="C408" s="95">
        <v>185</v>
      </c>
      <c r="D408" s="96">
        <v>43.02</v>
      </c>
      <c r="E408" s="96">
        <v>7958.7000000000007</v>
      </c>
      <c r="F408" s="97" t="s">
        <v>27</v>
      </c>
    </row>
    <row r="409" spans="1:6">
      <c r="A409" s="93">
        <v>45328</v>
      </c>
      <c r="B409" s="94">
        <v>45328.631273148145</v>
      </c>
      <c r="C409" s="95">
        <v>113</v>
      </c>
      <c r="D409" s="96">
        <v>43.02</v>
      </c>
      <c r="E409" s="96">
        <v>4861.26</v>
      </c>
      <c r="F409" s="97" t="s">
        <v>27</v>
      </c>
    </row>
    <row r="410" spans="1:6">
      <c r="A410" s="93">
        <v>45328</v>
      </c>
      <c r="B410" s="94">
        <v>45328.631990740738</v>
      </c>
      <c r="C410" s="95">
        <v>381</v>
      </c>
      <c r="D410" s="96">
        <v>43.05</v>
      </c>
      <c r="E410" s="96">
        <v>16402.05</v>
      </c>
      <c r="F410" s="97" t="s">
        <v>27</v>
      </c>
    </row>
    <row r="411" spans="1:6">
      <c r="A411" s="93">
        <v>45328</v>
      </c>
      <c r="B411" s="94">
        <v>45328.631990740738</v>
      </c>
      <c r="C411" s="95">
        <v>129</v>
      </c>
      <c r="D411" s="96">
        <v>43.05</v>
      </c>
      <c r="E411" s="96">
        <v>5553.45</v>
      </c>
      <c r="F411" s="97" t="s">
        <v>27</v>
      </c>
    </row>
    <row r="412" spans="1:6">
      <c r="A412" s="93">
        <v>45328</v>
      </c>
      <c r="B412" s="94">
        <v>45328.631990740738</v>
      </c>
      <c r="C412" s="95">
        <v>2</v>
      </c>
      <c r="D412" s="96">
        <v>43.05</v>
      </c>
      <c r="E412" s="96">
        <v>86.1</v>
      </c>
      <c r="F412" s="97" t="s">
        <v>27</v>
      </c>
    </row>
    <row r="413" spans="1:6">
      <c r="A413" s="93">
        <v>45328</v>
      </c>
      <c r="B413" s="94">
        <v>45328.632002314815</v>
      </c>
      <c r="C413" s="95">
        <v>126</v>
      </c>
      <c r="D413" s="96">
        <v>43.05</v>
      </c>
      <c r="E413" s="96">
        <v>5424.2999999999993</v>
      </c>
      <c r="F413" s="97" t="s">
        <v>27</v>
      </c>
    </row>
    <row r="414" spans="1:6">
      <c r="A414" s="93">
        <v>45328</v>
      </c>
      <c r="B414" s="94">
        <v>45328.632002314815</v>
      </c>
      <c r="C414" s="95">
        <v>1</v>
      </c>
      <c r="D414" s="96">
        <v>43.05</v>
      </c>
      <c r="E414" s="96">
        <v>43.05</v>
      </c>
      <c r="F414" s="97" t="s">
        <v>27</v>
      </c>
    </row>
    <row r="415" spans="1:6">
      <c r="A415" s="93">
        <v>45328</v>
      </c>
      <c r="B415" s="94">
        <v>45328.632395833331</v>
      </c>
      <c r="C415" s="95">
        <v>190</v>
      </c>
      <c r="D415" s="96">
        <v>43.03</v>
      </c>
      <c r="E415" s="96">
        <v>8175.7</v>
      </c>
      <c r="F415" s="97" t="s">
        <v>27</v>
      </c>
    </row>
    <row r="416" spans="1:6">
      <c r="A416" s="93">
        <v>45328</v>
      </c>
      <c r="B416" s="94">
        <v>45328.633356481485</v>
      </c>
      <c r="C416" s="95">
        <v>127</v>
      </c>
      <c r="D416" s="96">
        <v>43.01</v>
      </c>
      <c r="E416" s="96">
        <v>5462.2699999999995</v>
      </c>
      <c r="F416" s="97" t="s">
        <v>27</v>
      </c>
    </row>
    <row r="417" spans="1:6">
      <c r="A417" s="93">
        <v>45328</v>
      </c>
      <c r="B417" s="94">
        <v>45328.634780092594</v>
      </c>
      <c r="C417" s="95">
        <v>19</v>
      </c>
      <c r="D417" s="96">
        <v>43.05</v>
      </c>
      <c r="E417" s="96">
        <v>817.94999999999993</v>
      </c>
      <c r="F417" s="97" t="s">
        <v>27</v>
      </c>
    </row>
    <row r="418" spans="1:6">
      <c r="A418" s="93">
        <v>45328</v>
      </c>
      <c r="B418" s="94">
        <v>45328.635462962964</v>
      </c>
      <c r="C418" s="95">
        <v>382</v>
      </c>
      <c r="D418" s="96">
        <v>43.05</v>
      </c>
      <c r="E418" s="96">
        <v>16445.099999999999</v>
      </c>
      <c r="F418" s="97" t="s">
        <v>27</v>
      </c>
    </row>
    <row r="419" spans="1:6">
      <c r="A419" s="93">
        <v>45328</v>
      </c>
      <c r="B419" s="94">
        <v>45328.635462962964</v>
      </c>
      <c r="C419" s="95">
        <v>42</v>
      </c>
      <c r="D419" s="96">
        <v>43.04</v>
      </c>
      <c r="E419" s="96">
        <v>1807.68</v>
      </c>
      <c r="F419" s="97" t="s">
        <v>27</v>
      </c>
    </row>
    <row r="420" spans="1:6">
      <c r="A420" s="93">
        <v>45328</v>
      </c>
      <c r="B420" s="94">
        <v>45328.635462962964</v>
      </c>
      <c r="C420" s="95">
        <v>128</v>
      </c>
      <c r="D420" s="96">
        <v>43.04</v>
      </c>
      <c r="E420" s="96">
        <v>5509.12</v>
      </c>
      <c r="F420" s="97" t="s">
        <v>27</v>
      </c>
    </row>
    <row r="421" spans="1:6">
      <c r="A421" s="93">
        <v>45328</v>
      </c>
      <c r="B421" s="94">
        <v>45328.63548611111</v>
      </c>
      <c r="C421" s="95">
        <v>92</v>
      </c>
      <c r="D421" s="96">
        <v>43.03</v>
      </c>
      <c r="E421" s="96">
        <v>3958.76</v>
      </c>
      <c r="F421" s="97" t="s">
        <v>27</v>
      </c>
    </row>
    <row r="422" spans="1:6">
      <c r="A422" s="93">
        <v>45328</v>
      </c>
      <c r="B422" s="94">
        <v>45328.63548611111</v>
      </c>
      <c r="C422" s="95">
        <v>61</v>
      </c>
      <c r="D422" s="96">
        <v>43.03</v>
      </c>
      <c r="E422" s="96">
        <v>2624.83</v>
      </c>
      <c r="F422" s="97" t="s">
        <v>27</v>
      </c>
    </row>
    <row r="423" spans="1:6">
      <c r="A423" s="93">
        <v>45328</v>
      </c>
      <c r="B423" s="94">
        <v>45328.635983796295</v>
      </c>
      <c r="C423" s="95">
        <v>136</v>
      </c>
      <c r="D423" s="96">
        <v>43.04</v>
      </c>
      <c r="E423" s="96">
        <v>5853.44</v>
      </c>
      <c r="F423" s="97" t="s">
        <v>27</v>
      </c>
    </row>
    <row r="424" spans="1:6">
      <c r="A424" s="93">
        <v>45328</v>
      </c>
      <c r="B424" s="94">
        <v>45328.636493055557</v>
      </c>
      <c r="C424" s="95">
        <v>128</v>
      </c>
      <c r="D424" s="96">
        <v>42.99</v>
      </c>
      <c r="E424" s="96">
        <v>5502.72</v>
      </c>
      <c r="F424" s="97" t="s">
        <v>27</v>
      </c>
    </row>
    <row r="425" spans="1:6">
      <c r="A425" s="93">
        <v>45328</v>
      </c>
      <c r="B425" s="94">
        <v>45328.638124999998</v>
      </c>
      <c r="C425" s="95">
        <v>143</v>
      </c>
      <c r="D425" s="96">
        <v>43</v>
      </c>
      <c r="E425" s="96">
        <v>6149</v>
      </c>
      <c r="F425" s="97" t="s">
        <v>27</v>
      </c>
    </row>
    <row r="426" spans="1:6">
      <c r="A426" s="93">
        <v>45328</v>
      </c>
      <c r="B426" s="94">
        <v>45328.638124999998</v>
      </c>
      <c r="C426" s="95">
        <v>129</v>
      </c>
      <c r="D426" s="96">
        <v>42.99</v>
      </c>
      <c r="E426" s="96">
        <v>5545.71</v>
      </c>
      <c r="F426" s="97" t="s">
        <v>27</v>
      </c>
    </row>
    <row r="427" spans="1:6">
      <c r="A427" s="93">
        <v>45328</v>
      </c>
      <c r="B427" s="94">
        <v>45328.638124999998</v>
      </c>
      <c r="C427" s="95">
        <v>7</v>
      </c>
      <c r="D427" s="96">
        <v>42.99</v>
      </c>
      <c r="E427" s="96">
        <v>300.93</v>
      </c>
      <c r="F427" s="97" t="s">
        <v>27</v>
      </c>
    </row>
    <row r="428" spans="1:6">
      <c r="A428" s="93">
        <v>45328</v>
      </c>
      <c r="B428" s="94">
        <v>45328.639351851853</v>
      </c>
      <c r="C428" s="95">
        <v>105</v>
      </c>
      <c r="D428" s="96">
        <v>43.03</v>
      </c>
      <c r="E428" s="96">
        <v>4518.1500000000005</v>
      </c>
      <c r="F428" s="97" t="s">
        <v>27</v>
      </c>
    </row>
    <row r="429" spans="1:6">
      <c r="A429" s="93">
        <v>45328</v>
      </c>
      <c r="B429" s="94">
        <v>45328.639780092592</v>
      </c>
      <c r="C429" s="95">
        <v>80</v>
      </c>
      <c r="D429" s="96">
        <v>43.05</v>
      </c>
      <c r="E429" s="96">
        <v>3444</v>
      </c>
      <c r="F429" s="97" t="s">
        <v>27</v>
      </c>
    </row>
    <row r="430" spans="1:6">
      <c r="A430" s="93">
        <v>45328</v>
      </c>
      <c r="B430" s="94">
        <v>45328.639780092592</v>
      </c>
      <c r="C430" s="95">
        <v>46</v>
      </c>
      <c r="D430" s="96">
        <v>43.05</v>
      </c>
      <c r="E430" s="96">
        <v>1980.3</v>
      </c>
      <c r="F430" s="97" t="s">
        <v>27</v>
      </c>
    </row>
    <row r="431" spans="1:6">
      <c r="A431" s="93">
        <v>45328</v>
      </c>
      <c r="B431" s="94">
        <v>45328.641076388885</v>
      </c>
      <c r="C431" s="95">
        <v>65</v>
      </c>
      <c r="D431" s="96">
        <v>43.16</v>
      </c>
      <c r="E431" s="96">
        <v>2805.3999999999996</v>
      </c>
      <c r="F431" s="97" t="s">
        <v>27</v>
      </c>
    </row>
    <row r="432" spans="1:6">
      <c r="A432" s="93">
        <v>45328</v>
      </c>
      <c r="B432" s="94">
        <v>45328.641076388885</v>
      </c>
      <c r="C432" s="95">
        <v>36</v>
      </c>
      <c r="D432" s="96">
        <v>43.17</v>
      </c>
      <c r="E432" s="96">
        <v>1554.1200000000001</v>
      </c>
      <c r="F432" s="97" t="s">
        <v>27</v>
      </c>
    </row>
    <row r="433" spans="1:6">
      <c r="A433" s="93">
        <v>45328</v>
      </c>
      <c r="B433" s="94">
        <v>45328.641076388885</v>
      </c>
      <c r="C433" s="95">
        <v>70</v>
      </c>
      <c r="D433" s="96">
        <v>43.17</v>
      </c>
      <c r="E433" s="96">
        <v>3021.9</v>
      </c>
      <c r="F433" s="97" t="s">
        <v>27</v>
      </c>
    </row>
    <row r="434" spans="1:6">
      <c r="A434" s="58">
        <v>45328</v>
      </c>
      <c r="B434" s="59">
        <v>45328.641076388885</v>
      </c>
      <c r="C434" s="49">
        <v>128</v>
      </c>
      <c r="D434" s="60">
        <v>43.16</v>
      </c>
      <c r="E434" s="50">
        <v>5524.48</v>
      </c>
      <c r="F434" s="51" t="s">
        <v>27</v>
      </c>
    </row>
    <row r="435" spans="1:6">
      <c r="A435" s="58">
        <v>45328</v>
      </c>
      <c r="B435" s="59">
        <v>45328.641076388885</v>
      </c>
      <c r="C435" s="49">
        <v>129</v>
      </c>
      <c r="D435" s="60">
        <v>43.17</v>
      </c>
      <c r="E435" s="50">
        <v>5568.93</v>
      </c>
      <c r="F435" s="51" t="s">
        <v>27</v>
      </c>
    </row>
    <row r="436" spans="1:6">
      <c r="A436" s="58">
        <v>45328</v>
      </c>
      <c r="B436" s="59">
        <v>45328.641076388885</v>
      </c>
      <c r="C436" s="49">
        <v>15</v>
      </c>
      <c r="D436" s="60">
        <v>43.16</v>
      </c>
      <c r="E436" s="50">
        <v>647.4</v>
      </c>
      <c r="F436" s="51" t="s">
        <v>27</v>
      </c>
    </row>
    <row r="437" spans="1:6">
      <c r="A437" s="58">
        <v>45328</v>
      </c>
      <c r="B437" s="59">
        <v>45328.641076388885</v>
      </c>
      <c r="C437" s="49">
        <v>128</v>
      </c>
      <c r="D437" s="60">
        <v>43.16</v>
      </c>
      <c r="E437" s="50">
        <v>5524.48</v>
      </c>
      <c r="F437" s="51" t="s">
        <v>27</v>
      </c>
    </row>
    <row r="438" spans="1:6">
      <c r="A438" s="58">
        <v>45328</v>
      </c>
      <c r="B438" s="59">
        <v>45328.641076388885</v>
      </c>
      <c r="C438" s="49">
        <v>117</v>
      </c>
      <c r="D438" s="60">
        <v>43.16</v>
      </c>
      <c r="E438" s="50">
        <v>5049.7199999999993</v>
      </c>
      <c r="F438" s="51" t="s">
        <v>27</v>
      </c>
    </row>
    <row r="439" spans="1:6">
      <c r="A439" s="58">
        <v>45328</v>
      </c>
      <c r="B439" s="59">
        <v>45328.641076388885</v>
      </c>
      <c r="C439" s="49">
        <v>129</v>
      </c>
      <c r="D439" s="60">
        <v>43.16</v>
      </c>
      <c r="E439" s="50">
        <v>5567.6399999999994</v>
      </c>
      <c r="F439" s="51" t="s">
        <v>27</v>
      </c>
    </row>
    <row r="440" spans="1:6">
      <c r="A440" s="58">
        <v>45328</v>
      </c>
      <c r="B440" s="59">
        <v>45328.641284722224</v>
      </c>
      <c r="C440" s="49">
        <v>150</v>
      </c>
      <c r="D440" s="60">
        <v>43.16</v>
      </c>
      <c r="E440" s="50">
        <v>6473.9999999999991</v>
      </c>
      <c r="F440" s="51" t="s">
        <v>27</v>
      </c>
    </row>
    <row r="441" spans="1:6">
      <c r="A441" s="58">
        <v>45328</v>
      </c>
      <c r="B441" s="59">
        <v>45328.641284722224</v>
      </c>
      <c r="C441" s="49">
        <v>129</v>
      </c>
      <c r="D441" s="60">
        <v>43.16</v>
      </c>
      <c r="E441" s="50">
        <v>5567.6399999999994</v>
      </c>
      <c r="F441" s="51" t="s">
        <v>27</v>
      </c>
    </row>
    <row r="442" spans="1:6">
      <c r="A442" s="58">
        <v>45328</v>
      </c>
      <c r="B442" s="59">
        <v>45328.641284722224</v>
      </c>
      <c r="C442" s="49">
        <v>16</v>
      </c>
      <c r="D442" s="60">
        <v>43.16</v>
      </c>
      <c r="E442" s="50">
        <v>690.56</v>
      </c>
      <c r="F442" s="51" t="s">
        <v>27</v>
      </c>
    </row>
    <row r="443" spans="1:6">
      <c r="A443" s="58">
        <v>45328</v>
      </c>
      <c r="B443" s="59">
        <v>45328.641631944447</v>
      </c>
      <c r="C443" s="49">
        <v>206</v>
      </c>
      <c r="D443" s="60">
        <v>43.15</v>
      </c>
      <c r="E443" s="50">
        <v>8888.9</v>
      </c>
      <c r="F443" s="51" t="s">
        <v>27</v>
      </c>
    </row>
    <row r="444" spans="1:6">
      <c r="A444" s="58">
        <v>45328</v>
      </c>
      <c r="B444" s="59">
        <v>45328.641631944447</v>
      </c>
      <c r="C444" s="49">
        <v>69</v>
      </c>
      <c r="D444" s="60">
        <v>43.15</v>
      </c>
      <c r="E444" s="50">
        <v>2977.35</v>
      </c>
      <c r="F444" s="51" t="s">
        <v>27</v>
      </c>
    </row>
    <row r="445" spans="1:6">
      <c r="A445" s="58">
        <v>45328</v>
      </c>
      <c r="B445" s="59">
        <v>45328.641631944447</v>
      </c>
      <c r="C445" s="49">
        <v>128</v>
      </c>
      <c r="D445" s="60">
        <v>43.14</v>
      </c>
      <c r="E445" s="50">
        <v>5521.92</v>
      </c>
      <c r="F445" s="51" t="s">
        <v>27</v>
      </c>
    </row>
    <row r="446" spans="1:6">
      <c r="A446" s="58">
        <v>45328</v>
      </c>
      <c r="B446" s="59">
        <v>45328.641631944447</v>
      </c>
      <c r="C446" s="49">
        <v>128</v>
      </c>
      <c r="D446" s="60">
        <v>43.15</v>
      </c>
      <c r="E446" s="50">
        <v>5523.2</v>
      </c>
      <c r="F446" s="51" t="s">
        <v>27</v>
      </c>
    </row>
    <row r="447" spans="1:6">
      <c r="A447" s="58">
        <v>45328</v>
      </c>
      <c r="B447" s="59">
        <v>45328.641817129632</v>
      </c>
      <c r="C447" s="49">
        <v>128</v>
      </c>
      <c r="D447" s="60">
        <v>43.13</v>
      </c>
      <c r="E447" s="50">
        <v>5520.64</v>
      </c>
      <c r="F447" s="51" t="s">
        <v>27</v>
      </c>
    </row>
    <row r="448" spans="1:6">
      <c r="A448" s="58">
        <v>45328</v>
      </c>
      <c r="B448" s="59">
        <v>45328.643217592595</v>
      </c>
      <c r="C448" s="49">
        <v>244</v>
      </c>
      <c r="D448" s="60">
        <v>43.12</v>
      </c>
      <c r="E448" s="50">
        <v>10521.279999999999</v>
      </c>
      <c r="F448" s="51" t="s">
        <v>27</v>
      </c>
    </row>
    <row r="449" spans="1:6">
      <c r="A449" s="58">
        <v>45328</v>
      </c>
      <c r="B449" s="59">
        <v>45328.643935185188</v>
      </c>
      <c r="C449" s="49">
        <v>333</v>
      </c>
      <c r="D449" s="60">
        <v>43.11</v>
      </c>
      <c r="E449" s="50">
        <v>14355.63</v>
      </c>
      <c r="F449" s="51" t="s">
        <v>27</v>
      </c>
    </row>
    <row r="450" spans="1:6">
      <c r="A450" s="58">
        <v>45328</v>
      </c>
      <c r="B450" s="59">
        <v>45328.643946759257</v>
      </c>
      <c r="C450" s="49">
        <v>128</v>
      </c>
      <c r="D450" s="60">
        <v>43.11</v>
      </c>
      <c r="E450" s="50">
        <v>5518.08</v>
      </c>
      <c r="F450" s="51" t="s">
        <v>27</v>
      </c>
    </row>
    <row r="451" spans="1:6">
      <c r="A451" s="58">
        <v>45328</v>
      </c>
      <c r="B451" s="59">
        <v>45328.643946759257</v>
      </c>
      <c r="C451" s="49">
        <v>1</v>
      </c>
      <c r="D451" s="60">
        <v>43.11</v>
      </c>
      <c r="E451" s="50">
        <v>43.11</v>
      </c>
      <c r="F451" s="51" t="s">
        <v>27</v>
      </c>
    </row>
    <row r="452" spans="1:6">
      <c r="A452" s="58">
        <v>45328</v>
      </c>
      <c r="B452" s="59">
        <v>45328.645162037035</v>
      </c>
      <c r="C452" s="49">
        <v>251</v>
      </c>
      <c r="D452" s="60">
        <v>43.06</v>
      </c>
      <c r="E452" s="50">
        <v>10808.060000000001</v>
      </c>
      <c r="F452" s="51" t="s">
        <v>27</v>
      </c>
    </row>
    <row r="453" spans="1:6">
      <c r="A453" s="58">
        <v>45328</v>
      </c>
      <c r="B453" s="59">
        <v>45328.645868055559</v>
      </c>
      <c r="C453" s="49">
        <v>221</v>
      </c>
      <c r="D453" s="60">
        <v>43.01</v>
      </c>
      <c r="E453" s="50">
        <v>9505.2099999999991</v>
      </c>
      <c r="F453" s="51" t="s">
        <v>27</v>
      </c>
    </row>
    <row r="454" spans="1:6">
      <c r="A454" s="58">
        <v>45328</v>
      </c>
      <c r="B454" s="59">
        <v>45328.646053240744</v>
      </c>
      <c r="C454" s="49">
        <v>328</v>
      </c>
      <c r="D454" s="60">
        <v>43.01</v>
      </c>
      <c r="E454" s="50">
        <v>14107.279999999999</v>
      </c>
      <c r="F454" s="51" t="s">
        <v>27</v>
      </c>
    </row>
    <row r="455" spans="1:6">
      <c r="A455" s="58">
        <v>45328</v>
      </c>
      <c r="B455" s="59">
        <v>45328.646053240744</v>
      </c>
      <c r="C455" s="49">
        <v>132</v>
      </c>
      <c r="D455" s="60">
        <v>43</v>
      </c>
      <c r="E455" s="50">
        <v>5676</v>
      </c>
      <c r="F455" s="51" t="s">
        <v>27</v>
      </c>
    </row>
    <row r="456" spans="1:6">
      <c r="A456" s="58">
        <v>45328</v>
      </c>
      <c r="B456" s="59">
        <v>45328.646828703706</v>
      </c>
      <c r="C456" s="49">
        <v>187</v>
      </c>
      <c r="D456" s="60">
        <v>42.94</v>
      </c>
      <c r="E456" s="50">
        <v>8029.78</v>
      </c>
      <c r="F456" s="51" t="s">
        <v>27</v>
      </c>
    </row>
    <row r="457" spans="1:6">
      <c r="A457" s="58">
        <v>45328</v>
      </c>
      <c r="B457" s="59">
        <v>45328.646921296298</v>
      </c>
      <c r="C457" s="49">
        <v>131</v>
      </c>
      <c r="D457" s="60">
        <v>42.94</v>
      </c>
      <c r="E457" s="50">
        <v>5625.1399999999994</v>
      </c>
      <c r="F457" s="51" t="s">
        <v>27</v>
      </c>
    </row>
    <row r="458" spans="1:6">
      <c r="A458" s="58">
        <v>45328</v>
      </c>
      <c r="B458" s="59">
        <v>45328.647546296299</v>
      </c>
      <c r="C458" s="49">
        <v>101</v>
      </c>
      <c r="D458" s="60">
        <v>42.87</v>
      </c>
      <c r="E458" s="50">
        <v>4329.87</v>
      </c>
      <c r="F458" s="51" t="s">
        <v>27</v>
      </c>
    </row>
    <row r="459" spans="1:6">
      <c r="A459" s="58">
        <v>45328</v>
      </c>
      <c r="B459" s="59">
        <v>45328.64806712963</v>
      </c>
      <c r="C459" s="49">
        <v>185</v>
      </c>
      <c r="D459" s="60">
        <v>42.9</v>
      </c>
      <c r="E459" s="50">
        <v>7936.5</v>
      </c>
      <c r="F459" s="51" t="s">
        <v>27</v>
      </c>
    </row>
    <row r="460" spans="1:6">
      <c r="A460" s="58">
        <v>45328</v>
      </c>
      <c r="B460" s="59">
        <v>45328.647962962961</v>
      </c>
      <c r="C460" s="49">
        <v>150</v>
      </c>
      <c r="D460" s="60">
        <v>42.89</v>
      </c>
      <c r="E460" s="50">
        <v>6433.5</v>
      </c>
      <c r="F460" s="51" t="s">
        <v>27</v>
      </c>
    </row>
    <row r="461" spans="1:6">
      <c r="A461" s="58">
        <v>45328</v>
      </c>
      <c r="B461" s="59">
        <v>45328.647962962961</v>
      </c>
      <c r="C461" s="49">
        <v>34</v>
      </c>
      <c r="D461" s="60">
        <v>42.89</v>
      </c>
      <c r="E461" s="50">
        <v>1458.26</v>
      </c>
      <c r="F461" s="51" t="s">
        <v>27</v>
      </c>
    </row>
    <row r="462" spans="1:6">
      <c r="A462" s="58">
        <v>45328</v>
      </c>
      <c r="B462" s="59">
        <v>45328.64806712963</v>
      </c>
      <c r="C462" s="49">
        <v>102</v>
      </c>
      <c r="D462" s="60">
        <v>42.9</v>
      </c>
      <c r="E462" s="50">
        <v>4375.8</v>
      </c>
      <c r="F462" s="51" t="s">
        <v>27</v>
      </c>
    </row>
    <row r="463" spans="1:6">
      <c r="A463" s="58">
        <v>45328</v>
      </c>
      <c r="B463" s="59">
        <v>45328.648460648146</v>
      </c>
      <c r="C463" s="49">
        <v>349</v>
      </c>
      <c r="D463" s="60">
        <v>42.92</v>
      </c>
      <c r="E463" s="50">
        <v>14979.08</v>
      </c>
      <c r="F463" s="51" t="s">
        <v>27</v>
      </c>
    </row>
    <row r="464" spans="1:6">
      <c r="A464" s="58">
        <v>45328</v>
      </c>
      <c r="B464" s="59">
        <v>45328.648460648146</v>
      </c>
      <c r="C464" s="49">
        <v>38</v>
      </c>
      <c r="D464" s="60">
        <v>42.92</v>
      </c>
      <c r="E464" s="50">
        <v>1630.96</v>
      </c>
      <c r="F464" s="51" t="s">
        <v>27</v>
      </c>
    </row>
    <row r="465" spans="1:6">
      <c r="A465" s="58">
        <v>45328</v>
      </c>
      <c r="B465" s="59">
        <v>45328.648460648146</v>
      </c>
      <c r="C465" s="49">
        <v>102</v>
      </c>
      <c r="D465" s="60">
        <v>42.92</v>
      </c>
      <c r="E465" s="50">
        <v>4377.84</v>
      </c>
      <c r="F465" s="51" t="s">
        <v>27</v>
      </c>
    </row>
    <row r="466" spans="1:6">
      <c r="A466" s="58">
        <v>45328</v>
      </c>
      <c r="B466" s="59">
        <v>45328.648761574077</v>
      </c>
      <c r="C466" s="49">
        <v>128</v>
      </c>
      <c r="D466" s="60">
        <v>42.96</v>
      </c>
      <c r="E466" s="50">
        <v>5498.88</v>
      </c>
      <c r="F466" s="51" t="s">
        <v>27</v>
      </c>
    </row>
    <row r="467" spans="1:6">
      <c r="A467" s="58">
        <v>45328</v>
      </c>
      <c r="B467" s="59">
        <v>45328.648761574077</v>
      </c>
      <c r="C467" s="49">
        <v>129</v>
      </c>
      <c r="D467" s="60">
        <v>42.96</v>
      </c>
      <c r="E467" s="50">
        <v>5541.84</v>
      </c>
      <c r="F467" s="51" t="s">
        <v>27</v>
      </c>
    </row>
    <row r="468" spans="1:6">
      <c r="A468" s="58">
        <v>45328</v>
      </c>
      <c r="B468" s="59">
        <v>45328.649351851855</v>
      </c>
      <c r="C468" s="49">
        <v>129</v>
      </c>
      <c r="D468" s="60">
        <v>42.97</v>
      </c>
      <c r="E468" s="50">
        <v>5543.13</v>
      </c>
      <c r="F468" s="51" t="s">
        <v>27</v>
      </c>
    </row>
    <row r="469" spans="1:6">
      <c r="A469" s="58">
        <v>45328</v>
      </c>
      <c r="B469" s="59">
        <v>45328.649351851855</v>
      </c>
      <c r="C469" s="49">
        <v>15</v>
      </c>
      <c r="D469" s="60">
        <v>42.97</v>
      </c>
      <c r="E469" s="50">
        <v>644.54999999999995</v>
      </c>
      <c r="F469" s="51" t="s">
        <v>27</v>
      </c>
    </row>
    <row r="470" spans="1:6">
      <c r="A470" s="58">
        <v>45328</v>
      </c>
      <c r="B470" s="59">
        <v>45328.649351851855</v>
      </c>
      <c r="C470" s="49">
        <v>128</v>
      </c>
      <c r="D470" s="60">
        <v>42.97</v>
      </c>
      <c r="E470" s="50">
        <v>5500.16</v>
      </c>
      <c r="F470" s="51" t="s">
        <v>27</v>
      </c>
    </row>
    <row r="471" spans="1:6">
      <c r="A471" s="58">
        <v>45328</v>
      </c>
      <c r="B471" s="59">
        <v>45328.649351851855</v>
      </c>
      <c r="C471" s="49">
        <v>436</v>
      </c>
      <c r="D471" s="60">
        <v>42.96</v>
      </c>
      <c r="E471" s="50">
        <v>18730.560000000001</v>
      </c>
      <c r="F471" s="51" t="s">
        <v>27</v>
      </c>
    </row>
    <row r="472" spans="1:6">
      <c r="A472" s="58">
        <v>45328</v>
      </c>
      <c r="B472" s="59">
        <v>45328.649351851855</v>
      </c>
      <c r="C472" s="49">
        <v>14</v>
      </c>
      <c r="D472" s="60">
        <v>42.96</v>
      </c>
      <c r="E472" s="50">
        <v>601.44000000000005</v>
      </c>
      <c r="F472" s="51" t="s">
        <v>27</v>
      </c>
    </row>
    <row r="473" spans="1:6">
      <c r="A473" s="58">
        <v>45328</v>
      </c>
      <c r="B473" s="59">
        <v>45328.649363425924</v>
      </c>
      <c r="C473" s="49">
        <v>125</v>
      </c>
      <c r="D473" s="60">
        <v>42.96</v>
      </c>
      <c r="E473" s="50">
        <v>5370</v>
      </c>
      <c r="F473" s="51" t="s">
        <v>27</v>
      </c>
    </row>
    <row r="474" spans="1:6">
      <c r="A474" s="58">
        <v>45328</v>
      </c>
      <c r="B474" s="59">
        <v>45328.649745370371</v>
      </c>
      <c r="C474" s="49">
        <v>141</v>
      </c>
      <c r="D474" s="60">
        <v>42.96</v>
      </c>
      <c r="E474" s="50">
        <v>6057.36</v>
      </c>
      <c r="F474" s="51" t="s">
        <v>27</v>
      </c>
    </row>
    <row r="475" spans="1:6">
      <c r="A475" s="58">
        <v>45328</v>
      </c>
      <c r="B475" s="59">
        <v>45328.649745370371</v>
      </c>
      <c r="C475" s="49">
        <v>103</v>
      </c>
      <c r="D475" s="60">
        <v>42.96</v>
      </c>
      <c r="E475" s="50">
        <v>4424.88</v>
      </c>
      <c r="F475" s="51" t="s">
        <v>27</v>
      </c>
    </row>
    <row r="476" spans="1:6">
      <c r="A476" s="58">
        <v>45328</v>
      </c>
      <c r="B476" s="59">
        <v>45328.652013888888</v>
      </c>
      <c r="C476" s="49">
        <v>114</v>
      </c>
      <c r="D476" s="60">
        <v>43</v>
      </c>
      <c r="E476" s="50">
        <v>4902</v>
      </c>
      <c r="F476" s="51" t="s">
        <v>27</v>
      </c>
    </row>
    <row r="477" spans="1:6">
      <c r="A477" s="58">
        <v>45328</v>
      </c>
      <c r="B477" s="59">
        <v>45328.653032407405</v>
      </c>
      <c r="C477" s="49">
        <v>140</v>
      </c>
      <c r="D477" s="60">
        <v>43.01</v>
      </c>
      <c r="E477" s="50">
        <v>6021.4</v>
      </c>
      <c r="F477" s="51" t="s">
        <v>27</v>
      </c>
    </row>
    <row r="478" spans="1:6">
      <c r="A478" s="58">
        <v>45328</v>
      </c>
      <c r="B478" s="59">
        <v>45328.653032407405</v>
      </c>
      <c r="C478" s="49">
        <v>19</v>
      </c>
      <c r="D478" s="60">
        <v>43</v>
      </c>
      <c r="E478" s="50">
        <v>817</v>
      </c>
      <c r="F478" s="51" t="s">
        <v>27</v>
      </c>
    </row>
    <row r="479" spans="1:6">
      <c r="A479" s="58">
        <v>45328</v>
      </c>
      <c r="B479" s="59">
        <v>45328.653032407405</v>
      </c>
      <c r="C479" s="49">
        <v>128</v>
      </c>
      <c r="D479" s="60">
        <v>43</v>
      </c>
      <c r="E479" s="50">
        <v>5504</v>
      </c>
      <c r="F479" s="51" t="s">
        <v>27</v>
      </c>
    </row>
    <row r="480" spans="1:6">
      <c r="A480" s="58">
        <v>45328</v>
      </c>
      <c r="B480" s="59">
        <v>45328.653032407405</v>
      </c>
      <c r="C480" s="49">
        <v>131</v>
      </c>
      <c r="D480" s="60">
        <v>43</v>
      </c>
      <c r="E480" s="50">
        <v>5633</v>
      </c>
      <c r="F480" s="51" t="s">
        <v>27</v>
      </c>
    </row>
    <row r="481" spans="1:6">
      <c r="A481" s="58">
        <v>45328</v>
      </c>
      <c r="B481" s="59">
        <v>45328.653032407405</v>
      </c>
      <c r="C481" s="49">
        <v>121</v>
      </c>
      <c r="D481" s="60">
        <v>43</v>
      </c>
      <c r="E481" s="50">
        <v>5203</v>
      </c>
      <c r="F481" s="51" t="s">
        <v>27</v>
      </c>
    </row>
    <row r="482" spans="1:6">
      <c r="A482" s="58">
        <v>45328</v>
      </c>
      <c r="B482" s="59">
        <v>45328.653194444443</v>
      </c>
      <c r="C482" s="49">
        <v>150</v>
      </c>
      <c r="D482" s="60">
        <v>42.99</v>
      </c>
      <c r="E482" s="50">
        <v>6448.5</v>
      </c>
      <c r="F482" s="51" t="s">
        <v>27</v>
      </c>
    </row>
    <row r="483" spans="1:6">
      <c r="A483" s="58">
        <v>45328</v>
      </c>
      <c r="B483" s="59">
        <v>45328.653194444443</v>
      </c>
      <c r="C483" s="49">
        <v>110</v>
      </c>
      <c r="D483" s="60">
        <v>42.99</v>
      </c>
      <c r="E483" s="50">
        <v>4728.9000000000005</v>
      </c>
      <c r="F483" s="51" t="s">
        <v>27</v>
      </c>
    </row>
    <row r="484" spans="1:6">
      <c r="A484" s="58">
        <v>45328</v>
      </c>
      <c r="B484" s="59">
        <v>45328.65320601852</v>
      </c>
      <c r="C484" s="49">
        <v>150</v>
      </c>
      <c r="D484" s="60">
        <v>42.97</v>
      </c>
      <c r="E484" s="50">
        <v>6445.5</v>
      </c>
      <c r="F484" s="51" t="s">
        <v>27</v>
      </c>
    </row>
    <row r="485" spans="1:6">
      <c r="A485" s="58">
        <v>45328</v>
      </c>
      <c r="B485" s="59">
        <v>45328.65320601852</v>
      </c>
      <c r="C485" s="49">
        <v>93</v>
      </c>
      <c r="D485" s="60">
        <v>42.98</v>
      </c>
      <c r="E485" s="50">
        <v>3997.14</v>
      </c>
      <c r="F485" s="51" t="s">
        <v>27</v>
      </c>
    </row>
    <row r="486" spans="1:6">
      <c r="A486" s="58">
        <v>45328</v>
      </c>
      <c r="B486" s="59">
        <v>45328.653391203705</v>
      </c>
      <c r="C486" s="49">
        <v>128</v>
      </c>
      <c r="D486" s="60">
        <v>42.95</v>
      </c>
      <c r="E486" s="50">
        <v>5497.6</v>
      </c>
      <c r="F486" s="51" t="s">
        <v>27</v>
      </c>
    </row>
    <row r="487" spans="1:6">
      <c r="A487" s="58">
        <v>45328</v>
      </c>
      <c r="B487" s="59">
        <v>45328.653738425928</v>
      </c>
      <c r="C487" s="49">
        <v>129</v>
      </c>
      <c r="D487" s="60">
        <v>43</v>
      </c>
      <c r="E487" s="50">
        <v>5547</v>
      </c>
      <c r="F487" s="51" t="s">
        <v>27</v>
      </c>
    </row>
    <row r="488" spans="1:6">
      <c r="A488" s="58">
        <v>45328</v>
      </c>
      <c r="B488" s="59">
        <v>45328.653738425928</v>
      </c>
      <c r="C488" s="49">
        <v>50</v>
      </c>
      <c r="D488" s="60">
        <v>43</v>
      </c>
      <c r="E488" s="50">
        <v>2150</v>
      </c>
      <c r="F488" s="51" t="s">
        <v>27</v>
      </c>
    </row>
    <row r="489" spans="1:6">
      <c r="A489" s="58">
        <v>45328</v>
      </c>
      <c r="B489" s="59">
        <v>45328.653738425928</v>
      </c>
      <c r="C489" s="49">
        <v>128</v>
      </c>
      <c r="D489" s="60">
        <v>43</v>
      </c>
      <c r="E489" s="50">
        <v>5504</v>
      </c>
      <c r="F489" s="51" t="s">
        <v>27</v>
      </c>
    </row>
    <row r="490" spans="1:6">
      <c r="A490" s="58">
        <v>45328</v>
      </c>
      <c r="B490" s="59">
        <v>45328.653738425928</v>
      </c>
      <c r="C490" s="49">
        <v>15</v>
      </c>
      <c r="D490" s="60">
        <v>43</v>
      </c>
      <c r="E490" s="50">
        <v>645</v>
      </c>
      <c r="F490" s="51" t="s">
        <v>27</v>
      </c>
    </row>
    <row r="491" spans="1:6">
      <c r="A491" s="58">
        <v>45328</v>
      </c>
      <c r="B491" s="59">
        <v>45328.653900462959</v>
      </c>
      <c r="C491" s="49">
        <v>226</v>
      </c>
      <c r="D491" s="60">
        <v>42.99</v>
      </c>
      <c r="E491" s="50">
        <v>9715.74</v>
      </c>
      <c r="F491" s="51" t="s">
        <v>27</v>
      </c>
    </row>
    <row r="492" spans="1:6">
      <c r="A492" s="58">
        <v>45328</v>
      </c>
      <c r="B492" s="59">
        <v>45328.654594907406</v>
      </c>
      <c r="C492" s="49">
        <v>76</v>
      </c>
      <c r="D492" s="60">
        <v>42.96</v>
      </c>
      <c r="E492" s="50">
        <v>3264.96</v>
      </c>
      <c r="F492" s="51" t="s">
        <v>27</v>
      </c>
    </row>
    <row r="493" spans="1:6">
      <c r="A493" s="58">
        <v>45328</v>
      </c>
      <c r="B493" s="59">
        <v>45328.654594907406</v>
      </c>
      <c r="C493" s="49">
        <v>44</v>
      </c>
      <c r="D493" s="60">
        <v>42.96</v>
      </c>
      <c r="E493" s="50">
        <v>1890.24</v>
      </c>
      <c r="F493" s="51" t="s">
        <v>27</v>
      </c>
    </row>
    <row r="494" spans="1:6">
      <c r="A494" s="58">
        <v>45328</v>
      </c>
      <c r="B494" s="59">
        <v>45328.655787037038</v>
      </c>
      <c r="C494" s="49">
        <v>171</v>
      </c>
      <c r="D494" s="60">
        <v>42.96</v>
      </c>
      <c r="E494" s="50">
        <v>7346.16</v>
      </c>
      <c r="F494" s="51" t="s">
        <v>27</v>
      </c>
    </row>
    <row r="495" spans="1:6">
      <c r="A495" s="58">
        <v>45328</v>
      </c>
      <c r="B495" s="59">
        <v>45328.656076388892</v>
      </c>
      <c r="C495" s="49">
        <v>161</v>
      </c>
      <c r="D495" s="60">
        <v>42.94</v>
      </c>
      <c r="E495" s="50">
        <v>6913.3399999999992</v>
      </c>
      <c r="F495" s="51" t="s">
        <v>27</v>
      </c>
    </row>
    <row r="496" spans="1:6">
      <c r="A496" s="58">
        <v>45328</v>
      </c>
      <c r="B496" s="59">
        <v>45328.65797453704</v>
      </c>
      <c r="C496" s="49">
        <v>250</v>
      </c>
      <c r="D496" s="60">
        <v>43.01</v>
      </c>
      <c r="E496" s="50">
        <v>10752.5</v>
      </c>
      <c r="F496" s="51" t="s">
        <v>27</v>
      </c>
    </row>
    <row r="497" spans="1:6">
      <c r="A497" s="58">
        <v>45328</v>
      </c>
      <c r="B497" s="59">
        <v>45328.65797453704</v>
      </c>
      <c r="C497" s="49">
        <v>118</v>
      </c>
      <c r="D497" s="60">
        <v>43.01</v>
      </c>
      <c r="E497" s="50">
        <v>5075.1799999999994</v>
      </c>
      <c r="F497" s="51" t="s">
        <v>27</v>
      </c>
    </row>
    <row r="498" spans="1:6">
      <c r="A498" s="58">
        <v>45328</v>
      </c>
      <c r="B498" s="59">
        <v>45328.657280092593</v>
      </c>
      <c r="C498" s="49">
        <v>101</v>
      </c>
      <c r="D498" s="60">
        <v>43.01</v>
      </c>
      <c r="E498" s="50">
        <v>4344.01</v>
      </c>
      <c r="F498" s="51" t="s">
        <v>27</v>
      </c>
    </row>
    <row r="499" spans="1:6">
      <c r="A499" s="58">
        <v>45328</v>
      </c>
      <c r="B499" s="59">
        <v>45328.65797453704</v>
      </c>
      <c r="C499" s="49">
        <v>61</v>
      </c>
      <c r="D499" s="60">
        <v>43.01</v>
      </c>
      <c r="E499" s="50">
        <v>2623.6099999999997</v>
      </c>
      <c r="F499" s="51" t="s">
        <v>27</v>
      </c>
    </row>
    <row r="500" spans="1:6">
      <c r="A500" s="58">
        <v>45328</v>
      </c>
      <c r="B500" s="59">
        <v>45328.65797453704</v>
      </c>
      <c r="C500" s="49">
        <v>129</v>
      </c>
      <c r="D500" s="60">
        <v>43.01</v>
      </c>
      <c r="E500" s="50">
        <v>5548.29</v>
      </c>
      <c r="F500" s="51" t="s">
        <v>27</v>
      </c>
    </row>
    <row r="501" spans="1:6">
      <c r="A501" s="58">
        <v>45328</v>
      </c>
      <c r="B501" s="59">
        <v>45328.658414351848</v>
      </c>
      <c r="C501" s="49">
        <v>250</v>
      </c>
      <c r="D501" s="60">
        <v>43.01</v>
      </c>
      <c r="E501" s="50">
        <v>10752.5</v>
      </c>
      <c r="F501" s="51" t="s">
        <v>27</v>
      </c>
    </row>
    <row r="502" spans="1:6">
      <c r="A502" s="58">
        <v>45328</v>
      </c>
      <c r="B502" s="59">
        <v>45328.658414351848</v>
      </c>
      <c r="C502" s="49">
        <v>28</v>
      </c>
      <c r="D502" s="60">
        <v>43.01</v>
      </c>
      <c r="E502" s="50">
        <v>1204.28</v>
      </c>
      <c r="F502" s="51" t="s">
        <v>27</v>
      </c>
    </row>
    <row r="503" spans="1:6">
      <c r="A503" s="58">
        <v>45328</v>
      </c>
      <c r="B503" s="59">
        <v>45328.658414351848</v>
      </c>
      <c r="C503" s="49">
        <v>32</v>
      </c>
      <c r="D503" s="60">
        <v>43.01</v>
      </c>
      <c r="E503" s="50">
        <v>1376.32</v>
      </c>
      <c r="F503" s="51" t="s">
        <v>27</v>
      </c>
    </row>
    <row r="504" spans="1:6">
      <c r="A504" s="58">
        <v>45328</v>
      </c>
      <c r="B504" s="59">
        <v>45328.658414351848</v>
      </c>
      <c r="C504" s="49">
        <v>105</v>
      </c>
      <c r="D504" s="60">
        <v>43.01</v>
      </c>
      <c r="E504" s="50">
        <v>4516.05</v>
      </c>
      <c r="F504" s="51" t="s">
        <v>27</v>
      </c>
    </row>
    <row r="505" spans="1:6">
      <c r="A505" s="58">
        <v>45328</v>
      </c>
      <c r="B505" s="59">
        <v>45328.658842592595</v>
      </c>
      <c r="C505" s="49">
        <v>127</v>
      </c>
      <c r="D505" s="60">
        <v>43.03</v>
      </c>
      <c r="E505" s="50">
        <v>5464.81</v>
      </c>
      <c r="F505" s="51" t="s">
        <v>27</v>
      </c>
    </row>
    <row r="506" spans="1:6">
      <c r="A506" s="58">
        <v>45328</v>
      </c>
      <c r="B506" s="59">
        <v>45328.658958333333</v>
      </c>
      <c r="C506" s="49">
        <v>124</v>
      </c>
      <c r="D506" s="60">
        <v>43.03</v>
      </c>
      <c r="E506" s="50">
        <v>5335.72</v>
      </c>
      <c r="F506" s="51" t="s">
        <v>27</v>
      </c>
    </row>
    <row r="507" spans="1:6">
      <c r="A507" s="58">
        <v>45328</v>
      </c>
      <c r="B507" s="59">
        <v>45328.65896990741</v>
      </c>
      <c r="C507" s="49">
        <v>139</v>
      </c>
      <c r="D507" s="60">
        <v>43.02</v>
      </c>
      <c r="E507" s="50">
        <v>5979.7800000000007</v>
      </c>
      <c r="F507" s="51" t="s">
        <v>27</v>
      </c>
    </row>
    <row r="508" spans="1:6">
      <c r="A508" s="58">
        <v>45328</v>
      </c>
      <c r="B508" s="59">
        <v>45328.660034722219</v>
      </c>
      <c r="C508" s="49">
        <v>284</v>
      </c>
      <c r="D508" s="60">
        <v>43.01</v>
      </c>
      <c r="E508" s="50">
        <v>12214.84</v>
      </c>
      <c r="F508" s="51" t="s">
        <v>27</v>
      </c>
    </row>
    <row r="509" spans="1:6">
      <c r="A509" s="58">
        <v>45328</v>
      </c>
      <c r="B509" s="59">
        <v>45328.660034722219</v>
      </c>
      <c r="C509" s="49">
        <v>19</v>
      </c>
      <c r="D509" s="60">
        <v>43.01</v>
      </c>
      <c r="E509" s="50">
        <v>817.18999999999994</v>
      </c>
      <c r="F509" s="51" t="s">
        <v>27</v>
      </c>
    </row>
    <row r="510" spans="1:6">
      <c r="A510" s="58">
        <v>45328</v>
      </c>
      <c r="B510" s="59">
        <v>45328.660034722219</v>
      </c>
      <c r="C510" s="49">
        <v>128</v>
      </c>
      <c r="D510" s="60">
        <v>43.01</v>
      </c>
      <c r="E510" s="50">
        <v>5505.28</v>
      </c>
      <c r="F510" s="51" t="s">
        <v>27</v>
      </c>
    </row>
    <row r="511" spans="1:6">
      <c r="A511" s="58">
        <v>45328</v>
      </c>
      <c r="B511" s="59">
        <v>45328.660405092596</v>
      </c>
      <c r="C511" s="49">
        <v>110</v>
      </c>
      <c r="D511" s="60">
        <v>42.99</v>
      </c>
      <c r="E511" s="50">
        <v>4728.9000000000005</v>
      </c>
      <c r="F511" s="51" t="s">
        <v>27</v>
      </c>
    </row>
    <row r="512" spans="1:6">
      <c r="A512" s="58">
        <v>45328</v>
      </c>
      <c r="B512" s="59">
        <v>45328.660694444443</v>
      </c>
      <c r="C512" s="49">
        <v>204</v>
      </c>
      <c r="D512" s="60">
        <v>42.98</v>
      </c>
      <c r="E512" s="50">
        <v>8767.92</v>
      </c>
      <c r="F512" s="51" t="s">
        <v>27</v>
      </c>
    </row>
    <row r="513" spans="1:6">
      <c r="A513" s="58">
        <v>45328</v>
      </c>
      <c r="B513" s="59">
        <v>45328.661562499998</v>
      </c>
      <c r="C513" s="49">
        <v>113</v>
      </c>
      <c r="D513" s="60">
        <v>43.01</v>
      </c>
      <c r="E513" s="50">
        <v>4860.13</v>
      </c>
      <c r="F513" s="51" t="s">
        <v>27</v>
      </c>
    </row>
    <row r="514" spans="1:6">
      <c r="A514" s="58">
        <v>45328</v>
      </c>
      <c r="B514" s="59">
        <v>45328.661562499998</v>
      </c>
      <c r="C514" s="49">
        <v>129</v>
      </c>
      <c r="D514" s="60">
        <v>43.01</v>
      </c>
      <c r="E514" s="50">
        <v>5548.29</v>
      </c>
      <c r="F514" s="51" t="s">
        <v>27</v>
      </c>
    </row>
    <row r="515" spans="1:6">
      <c r="A515" s="58">
        <v>45328</v>
      </c>
      <c r="B515" s="59">
        <v>45328.661562499998</v>
      </c>
      <c r="C515" s="49">
        <v>24</v>
      </c>
      <c r="D515" s="60">
        <v>43.01</v>
      </c>
      <c r="E515" s="50">
        <v>1032.24</v>
      </c>
      <c r="F515" s="51" t="s">
        <v>27</v>
      </c>
    </row>
    <row r="516" spans="1:6">
      <c r="A516" s="58">
        <v>45328</v>
      </c>
      <c r="B516" s="59">
        <v>45328.662268518521</v>
      </c>
      <c r="C516" s="49">
        <v>289</v>
      </c>
      <c r="D516" s="60">
        <v>43.02</v>
      </c>
      <c r="E516" s="50">
        <v>12432.78</v>
      </c>
      <c r="F516" s="51" t="s">
        <v>27</v>
      </c>
    </row>
    <row r="517" spans="1:6">
      <c r="A517" s="58">
        <v>45328</v>
      </c>
      <c r="B517" s="59">
        <v>45328.662268518521</v>
      </c>
      <c r="C517" s="49">
        <v>37</v>
      </c>
      <c r="D517" s="60">
        <v>43.02</v>
      </c>
      <c r="E517" s="50">
        <v>1591.74</v>
      </c>
      <c r="F517" s="51" t="s">
        <v>27</v>
      </c>
    </row>
    <row r="518" spans="1:6">
      <c r="A518" s="58">
        <v>45328</v>
      </c>
      <c r="B518" s="59">
        <v>45328.662268518521</v>
      </c>
      <c r="C518" s="49">
        <v>129</v>
      </c>
      <c r="D518" s="60">
        <v>43.02</v>
      </c>
      <c r="E518" s="50">
        <v>5549.5800000000008</v>
      </c>
      <c r="F518" s="51" t="s">
        <v>27</v>
      </c>
    </row>
    <row r="519" spans="1:6">
      <c r="A519" s="58">
        <v>45328</v>
      </c>
      <c r="B519" s="59">
        <v>45328.662847222222</v>
      </c>
      <c r="C519" s="49">
        <v>150</v>
      </c>
      <c r="D519" s="60">
        <v>42.99</v>
      </c>
      <c r="E519" s="50">
        <v>6448.5</v>
      </c>
      <c r="F519" s="51" t="s">
        <v>27</v>
      </c>
    </row>
    <row r="520" spans="1:6">
      <c r="A520" s="58">
        <v>45328</v>
      </c>
      <c r="B520" s="59">
        <v>45328.662847222222</v>
      </c>
      <c r="C520" s="49">
        <v>42</v>
      </c>
      <c r="D520" s="60">
        <v>43</v>
      </c>
      <c r="E520" s="50">
        <v>1806</v>
      </c>
      <c r="F520" s="51" t="s">
        <v>27</v>
      </c>
    </row>
    <row r="521" spans="1:6">
      <c r="A521" s="58">
        <v>45328</v>
      </c>
      <c r="B521" s="59">
        <v>45328.66302083333</v>
      </c>
      <c r="C521" s="49">
        <v>126</v>
      </c>
      <c r="D521" s="60">
        <v>43</v>
      </c>
      <c r="E521" s="50">
        <v>5418</v>
      </c>
      <c r="F521" s="51" t="s">
        <v>27</v>
      </c>
    </row>
    <row r="522" spans="1:6">
      <c r="A522" s="58">
        <v>45328</v>
      </c>
      <c r="B522" s="59">
        <v>45328.66302083333</v>
      </c>
      <c r="C522" s="49">
        <v>129</v>
      </c>
      <c r="D522" s="60">
        <v>43</v>
      </c>
      <c r="E522" s="50">
        <v>5547</v>
      </c>
      <c r="F522" s="51" t="s">
        <v>27</v>
      </c>
    </row>
    <row r="523" spans="1:6">
      <c r="A523" s="58">
        <v>45328</v>
      </c>
      <c r="B523" s="59">
        <v>45328.663645833331</v>
      </c>
      <c r="C523" s="49">
        <v>132</v>
      </c>
      <c r="D523" s="60">
        <v>42.99</v>
      </c>
      <c r="E523" s="50">
        <v>5674.68</v>
      </c>
      <c r="F523" s="51" t="s">
        <v>27</v>
      </c>
    </row>
    <row r="524" spans="1:6">
      <c r="A524" s="58">
        <v>45328</v>
      </c>
      <c r="B524" s="59">
        <v>45328.664351851854</v>
      </c>
      <c r="C524" s="49">
        <v>150</v>
      </c>
      <c r="D524" s="60">
        <v>42.99</v>
      </c>
      <c r="E524" s="50">
        <v>6448.5</v>
      </c>
      <c r="F524" s="51" t="s">
        <v>27</v>
      </c>
    </row>
    <row r="525" spans="1:6">
      <c r="A525" s="58">
        <v>45328</v>
      </c>
      <c r="B525" s="59">
        <v>45328.664351851854</v>
      </c>
      <c r="C525" s="49">
        <v>215</v>
      </c>
      <c r="D525" s="60">
        <v>42.99</v>
      </c>
      <c r="E525" s="50">
        <v>9242.85</v>
      </c>
      <c r="F525" s="51" t="s">
        <v>27</v>
      </c>
    </row>
    <row r="526" spans="1:6">
      <c r="A526" s="58">
        <v>45328</v>
      </c>
      <c r="B526" s="59">
        <v>45328.664548611108</v>
      </c>
      <c r="C526" s="49">
        <v>161</v>
      </c>
      <c r="D526" s="60">
        <v>43</v>
      </c>
      <c r="E526" s="50">
        <v>6923</v>
      </c>
      <c r="F526" s="51" t="s">
        <v>27</v>
      </c>
    </row>
    <row r="527" spans="1:6">
      <c r="A527" s="58">
        <v>45328</v>
      </c>
      <c r="B527" s="59">
        <v>45328.665081018517</v>
      </c>
      <c r="C527" s="49">
        <v>115</v>
      </c>
      <c r="D527" s="60">
        <v>43</v>
      </c>
      <c r="E527" s="50">
        <v>4945</v>
      </c>
      <c r="F527" s="51" t="s">
        <v>27</v>
      </c>
    </row>
    <row r="528" spans="1:6">
      <c r="A528" s="58">
        <v>45328</v>
      </c>
      <c r="B528" s="59">
        <v>45328.665081018517</v>
      </c>
      <c r="C528" s="49">
        <v>25</v>
      </c>
      <c r="D528" s="60">
        <v>43</v>
      </c>
      <c r="E528" s="50">
        <v>1075</v>
      </c>
      <c r="F528" s="51" t="s">
        <v>27</v>
      </c>
    </row>
    <row r="529" spans="1:6">
      <c r="A529" s="58">
        <v>45328</v>
      </c>
      <c r="B529" s="59">
        <v>45328.665081018517</v>
      </c>
      <c r="C529" s="49">
        <v>129</v>
      </c>
      <c r="D529" s="60">
        <v>43</v>
      </c>
      <c r="E529" s="50">
        <v>5547</v>
      </c>
      <c r="F529" s="51" t="s">
        <v>27</v>
      </c>
    </row>
    <row r="530" spans="1:6">
      <c r="A530" s="58">
        <v>45328</v>
      </c>
      <c r="B530" s="59">
        <v>45328.665081018517</v>
      </c>
      <c r="C530" s="49">
        <v>48</v>
      </c>
      <c r="D530" s="60">
        <v>43</v>
      </c>
      <c r="E530" s="50">
        <v>2064</v>
      </c>
      <c r="F530" s="51" t="s">
        <v>27</v>
      </c>
    </row>
    <row r="531" spans="1:6">
      <c r="A531" s="58">
        <v>45328</v>
      </c>
      <c r="B531" s="59">
        <v>45328.665717592594</v>
      </c>
      <c r="C531" s="49">
        <v>44</v>
      </c>
      <c r="D531" s="60">
        <v>43</v>
      </c>
      <c r="E531" s="50">
        <v>1892</v>
      </c>
      <c r="F531" s="51" t="s">
        <v>27</v>
      </c>
    </row>
    <row r="532" spans="1:6">
      <c r="A532" s="58">
        <v>45328</v>
      </c>
      <c r="B532" s="59">
        <v>45328.665717592594</v>
      </c>
      <c r="C532" s="49">
        <v>64</v>
      </c>
      <c r="D532" s="60">
        <v>43</v>
      </c>
      <c r="E532" s="50">
        <v>2752</v>
      </c>
      <c r="F532" s="51" t="s">
        <v>27</v>
      </c>
    </row>
    <row r="533" spans="1:6">
      <c r="A533" s="58">
        <v>45328</v>
      </c>
      <c r="B533" s="59">
        <v>45328.665775462963</v>
      </c>
      <c r="C533" s="49">
        <v>192</v>
      </c>
      <c r="D533" s="60">
        <v>42.99</v>
      </c>
      <c r="E533" s="50">
        <v>8254.08</v>
      </c>
      <c r="F533" s="51" t="s">
        <v>27</v>
      </c>
    </row>
    <row r="534" spans="1:6">
      <c r="A534" s="58">
        <v>45328</v>
      </c>
      <c r="B534" s="59">
        <v>45328.666134259256</v>
      </c>
      <c r="C534" s="49">
        <v>128</v>
      </c>
      <c r="D534" s="60">
        <v>42.98</v>
      </c>
      <c r="E534" s="50">
        <v>5501.44</v>
      </c>
      <c r="F534" s="51" t="s">
        <v>27</v>
      </c>
    </row>
    <row r="535" spans="1:6">
      <c r="A535" s="58">
        <v>45328</v>
      </c>
      <c r="B535" s="59">
        <v>45328.667083333334</v>
      </c>
      <c r="C535" s="49">
        <v>104</v>
      </c>
      <c r="D535" s="60">
        <v>42.98</v>
      </c>
      <c r="E535" s="50">
        <v>4469.92</v>
      </c>
      <c r="F535" s="51" t="s">
        <v>27</v>
      </c>
    </row>
    <row r="536" spans="1:6">
      <c r="A536" s="58">
        <v>45328</v>
      </c>
      <c r="B536" s="59">
        <v>45328.667083333334</v>
      </c>
      <c r="C536" s="49">
        <v>128</v>
      </c>
      <c r="D536" s="60">
        <v>42.97</v>
      </c>
      <c r="E536" s="50">
        <v>5500.16</v>
      </c>
      <c r="F536" s="51" t="s">
        <v>27</v>
      </c>
    </row>
    <row r="537" spans="1:6">
      <c r="A537" s="58">
        <v>45328</v>
      </c>
      <c r="B537" s="59">
        <v>45328.667083333334</v>
      </c>
      <c r="C537" s="49">
        <v>105</v>
      </c>
      <c r="D537" s="60">
        <v>42.98</v>
      </c>
      <c r="E537" s="50">
        <v>4512.8999999999996</v>
      </c>
      <c r="F537" s="51" t="s">
        <v>27</v>
      </c>
    </row>
    <row r="538" spans="1:6">
      <c r="A538" s="58">
        <v>45328</v>
      </c>
      <c r="B538" s="59">
        <v>45328.667094907411</v>
      </c>
      <c r="C538" s="49">
        <v>23</v>
      </c>
      <c r="D538" s="60">
        <v>42.98</v>
      </c>
      <c r="E538" s="50">
        <v>988.54</v>
      </c>
      <c r="F538" s="51" t="s">
        <v>27</v>
      </c>
    </row>
    <row r="539" spans="1:6">
      <c r="A539" s="58">
        <v>45328</v>
      </c>
      <c r="B539" s="59">
        <v>45328.667094907411</v>
      </c>
      <c r="C539" s="49">
        <v>22</v>
      </c>
      <c r="D539" s="60">
        <v>42.98</v>
      </c>
      <c r="E539" s="50">
        <v>945.56</v>
      </c>
      <c r="F539" s="51" t="s">
        <v>27</v>
      </c>
    </row>
    <row r="540" spans="1:6">
      <c r="A540" s="58">
        <v>45328</v>
      </c>
      <c r="B540" s="59">
        <v>45328.667094907411</v>
      </c>
      <c r="C540" s="49">
        <v>150</v>
      </c>
      <c r="D540" s="60">
        <v>42.97</v>
      </c>
      <c r="E540" s="50">
        <v>6445.5</v>
      </c>
      <c r="F540" s="51" t="s">
        <v>27</v>
      </c>
    </row>
    <row r="541" spans="1:6">
      <c r="A541" s="58">
        <v>45328</v>
      </c>
      <c r="B541" s="59">
        <v>45328.66778935185</v>
      </c>
      <c r="C541" s="49">
        <v>27</v>
      </c>
      <c r="D541" s="60">
        <v>42.94</v>
      </c>
      <c r="E541" s="50">
        <v>1159.3799999999999</v>
      </c>
      <c r="F541" s="51" t="s">
        <v>27</v>
      </c>
    </row>
    <row r="542" spans="1:6">
      <c r="A542" s="58">
        <v>45328</v>
      </c>
      <c r="B542" s="59">
        <v>45328.66778935185</v>
      </c>
      <c r="C542" s="49">
        <v>128</v>
      </c>
      <c r="D542" s="60">
        <v>42.94</v>
      </c>
      <c r="E542" s="50">
        <v>5496.32</v>
      </c>
      <c r="F542" s="51" t="s">
        <v>27</v>
      </c>
    </row>
    <row r="543" spans="1:6">
      <c r="A543" s="58">
        <v>45328</v>
      </c>
      <c r="B543" s="59">
        <v>45328.668298611112</v>
      </c>
      <c r="C543" s="49">
        <v>248</v>
      </c>
      <c r="D543" s="60">
        <v>42.93</v>
      </c>
      <c r="E543" s="50">
        <v>10646.64</v>
      </c>
      <c r="F543" s="51" t="s">
        <v>27</v>
      </c>
    </row>
    <row r="544" spans="1:6">
      <c r="A544" s="58">
        <v>45328</v>
      </c>
      <c r="B544" s="59">
        <v>45328.668298611112</v>
      </c>
      <c r="C544" s="49">
        <v>129</v>
      </c>
      <c r="D544" s="60">
        <v>42.93</v>
      </c>
      <c r="E544" s="50">
        <v>5537.97</v>
      </c>
      <c r="F544" s="51" t="s">
        <v>27</v>
      </c>
    </row>
    <row r="545" spans="1:6">
      <c r="A545" s="58">
        <v>45328</v>
      </c>
      <c r="B545" s="59">
        <v>45328.668298611112</v>
      </c>
      <c r="C545" s="49">
        <v>75</v>
      </c>
      <c r="D545" s="60">
        <v>42.93</v>
      </c>
      <c r="E545" s="50">
        <v>3219.75</v>
      </c>
      <c r="F545" s="51" t="s">
        <v>27</v>
      </c>
    </row>
    <row r="546" spans="1:6">
      <c r="A546" s="58">
        <v>45328</v>
      </c>
      <c r="B546" s="59">
        <v>45328.668298611112</v>
      </c>
      <c r="C546" s="49">
        <v>15</v>
      </c>
      <c r="D546" s="60">
        <v>42.93</v>
      </c>
      <c r="E546" s="50">
        <v>643.95000000000005</v>
      </c>
      <c r="F546" s="51" t="s">
        <v>27</v>
      </c>
    </row>
    <row r="547" spans="1:6">
      <c r="A547" s="58">
        <v>45328</v>
      </c>
      <c r="B547" s="59">
        <v>45328.668622685182</v>
      </c>
      <c r="C547" s="49">
        <v>162</v>
      </c>
      <c r="D547" s="60">
        <v>42.91</v>
      </c>
      <c r="E547" s="50">
        <v>6951.4199999999992</v>
      </c>
      <c r="F547" s="51" t="s">
        <v>27</v>
      </c>
    </row>
    <row r="548" spans="1:6">
      <c r="A548" s="58">
        <v>45328</v>
      </c>
      <c r="B548" s="59">
        <v>45328.669224537036</v>
      </c>
      <c r="C548" s="49">
        <v>103</v>
      </c>
      <c r="D548" s="60">
        <v>42.88</v>
      </c>
      <c r="E548" s="50">
        <v>4416.6400000000003</v>
      </c>
      <c r="F548" s="51" t="s">
        <v>27</v>
      </c>
    </row>
    <row r="549" spans="1:6">
      <c r="A549" s="58">
        <v>45328</v>
      </c>
      <c r="B549" s="59">
        <v>45328.669907407406</v>
      </c>
      <c r="C549" s="49">
        <v>150</v>
      </c>
      <c r="D549" s="60">
        <v>42.91</v>
      </c>
      <c r="E549" s="50">
        <v>6436.4999999999991</v>
      </c>
      <c r="F549" s="51" t="s">
        <v>27</v>
      </c>
    </row>
    <row r="550" spans="1:6">
      <c r="A550" s="58">
        <v>45328</v>
      </c>
      <c r="B550" s="59">
        <v>45328.670231481483</v>
      </c>
      <c r="C550" s="49">
        <v>432</v>
      </c>
      <c r="D550" s="60">
        <v>42.93</v>
      </c>
      <c r="E550" s="50">
        <v>18545.759999999998</v>
      </c>
      <c r="F550" s="51" t="s">
        <v>27</v>
      </c>
    </row>
    <row r="551" spans="1:6">
      <c r="A551" s="58">
        <v>45328</v>
      </c>
      <c r="B551" s="59">
        <v>45328.670231481483</v>
      </c>
      <c r="C551" s="49">
        <v>150</v>
      </c>
      <c r="D551" s="60">
        <v>42.94</v>
      </c>
      <c r="E551" s="50">
        <v>6441</v>
      </c>
      <c r="F551" s="51" t="s">
        <v>27</v>
      </c>
    </row>
    <row r="552" spans="1:6">
      <c r="A552" s="58">
        <v>45328</v>
      </c>
      <c r="B552" s="59">
        <v>45328.670231481483</v>
      </c>
      <c r="C552" s="49">
        <v>8</v>
      </c>
      <c r="D552" s="60">
        <v>42.94</v>
      </c>
      <c r="E552" s="50">
        <v>343.52</v>
      </c>
      <c r="F552" s="51" t="s">
        <v>27</v>
      </c>
    </row>
    <row r="553" spans="1:6">
      <c r="A553" s="58">
        <v>45328</v>
      </c>
      <c r="B553" s="59">
        <v>45328.670810185184</v>
      </c>
      <c r="C553" s="49">
        <v>44</v>
      </c>
      <c r="D553" s="60">
        <v>42.92</v>
      </c>
      <c r="E553" s="50">
        <v>1888.48</v>
      </c>
      <c r="F553" s="51" t="s">
        <v>27</v>
      </c>
    </row>
    <row r="554" spans="1:6">
      <c r="A554" s="58">
        <v>45328</v>
      </c>
      <c r="B554" s="59">
        <v>45328.670810185184</v>
      </c>
      <c r="C554" s="49">
        <v>65</v>
      </c>
      <c r="D554" s="60">
        <v>42.92</v>
      </c>
      <c r="E554" s="50">
        <v>2789.8</v>
      </c>
      <c r="F554" s="51" t="s">
        <v>27</v>
      </c>
    </row>
    <row r="555" spans="1:6">
      <c r="A555" s="58">
        <v>45328</v>
      </c>
      <c r="B555" s="59">
        <v>45328.671030092592</v>
      </c>
      <c r="C555" s="49">
        <v>281</v>
      </c>
      <c r="D555" s="60">
        <v>42.91</v>
      </c>
      <c r="E555" s="50">
        <v>12057.71</v>
      </c>
      <c r="F555" s="51" t="s">
        <v>27</v>
      </c>
    </row>
    <row r="556" spans="1:6">
      <c r="A556" s="58">
        <v>45328</v>
      </c>
      <c r="B556" s="59">
        <v>45328.671689814815</v>
      </c>
      <c r="C556" s="49">
        <v>198</v>
      </c>
      <c r="D556" s="60">
        <v>42.89</v>
      </c>
      <c r="E556" s="50">
        <v>8492.2199999999993</v>
      </c>
      <c r="F556" s="51" t="s">
        <v>27</v>
      </c>
    </row>
    <row r="557" spans="1:6">
      <c r="A557" s="58">
        <v>45328</v>
      </c>
      <c r="B557" s="59">
        <v>45328.671689814815</v>
      </c>
      <c r="C557" s="49">
        <v>31</v>
      </c>
      <c r="D557" s="60">
        <v>42.89</v>
      </c>
      <c r="E557" s="50">
        <v>1329.59</v>
      </c>
      <c r="F557" s="51" t="s">
        <v>27</v>
      </c>
    </row>
    <row r="558" spans="1:6">
      <c r="A558" s="58">
        <v>45328</v>
      </c>
      <c r="B558" s="59">
        <v>45328.671689814815</v>
      </c>
      <c r="C558" s="49">
        <v>14</v>
      </c>
      <c r="D558" s="60">
        <v>42.89</v>
      </c>
      <c r="E558" s="50">
        <v>600.46</v>
      </c>
      <c r="F558" s="51" t="s">
        <v>27</v>
      </c>
    </row>
    <row r="559" spans="1:6">
      <c r="A559" s="58">
        <v>45328</v>
      </c>
      <c r="B559" s="59">
        <v>45328.671689814815</v>
      </c>
      <c r="C559" s="49">
        <v>128</v>
      </c>
      <c r="D559" s="60">
        <v>42.89</v>
      </c>
      <c r="E559" s="50">
        <v>5489.92</v>
      </c>
      <c r="F559" s="51" t="s">
        <v>27</v>
      </c>
    </row>
    <row r="560" spans="1:6">
      <c r="A560" s="58">
        <v>45328</v>
      </c>
      <c r="B560" s="59">
        <v>45328.672314814816</v>
      </c>
      <c r="C560" s="49">
        <v>15</v>
      </c>
      <c r="D560" s="60">
        <v>42.87</v>
      </c>
      <c r="E560" s="50">
        <v>643.04999999999995</v>
      </c>
      <c r="F560" s="51" t="s">
        <v>27</v>
      </c>
    </row>
    <row r="561" spans="1:6">
      <c r="A561" s="58">
        <v>45328</v>
      </c>
      <c r="B561" s="59">
        <v>45328.672314814816</v>
      </c>
      <c r="C561" s="49">
        <v>97</v>
      </c>
      <c r="D561" s="60">
        <v>42.87</v>
      </c>
      <c r="E561" s="50">
        <v>4158.3899999999994</v>
      </c>
      <c r="F561" s="51" t="s">
        <v>27</v>
      </c>
    </row>
    <row r="562" spans="1:6">
      <c r="A562" s="58">
        <v>45328</v>
      </c>
      <c r="B562" s="59">
        <v>45328.672662037039</v>
      </c>
      <c r="C562" s="49">
        <v>207</v>
      </c>
      <c r="D562" s="60">
        <v>42.89</v>
      </c>
      <c r="E562" s="50">
        <v>8878.23</v>
      </c>
      <c r="F562" s="51" t="s">
        <v>27</v>
      </c>
    </row>
    <row r="563" spans="1:6">
      <c r="A563" s="58">
        <v>45328</v>
      </c>
      <c r="B563" s="59">
        <v>45328.672662037039</v>
      </c>
      <c r="C563" s="49">
        <v>7</v>
      </c>
      <c r="D563" s="60">
        <v>42.89</v>
      </c>
      <c r="E563" s="50">
        <v>300.23</v>
      </c>
      <c r="F563" s="51" t="s">
        <v>27</v>
      </c>
    </row>
    <row r="564" spans="1:6">
      <c r="A564" s="58">
        <v>45328</v>
      </c>
      <c r="B564" s="59">
        <v>45328.672997685186</v>
      </c>
      <c r="C564" s="49">
        <v>94</v>
      </c>
      <c r="D564" s="60">
        <v>42.86</v>
      </c>
      <c r="E564" s="50">
        <v>4028.84</v>
      </c>
      <c r="F564" s="51" t="s">
        <v>27</v>
      </c>
    </row>
    <row r="565" spans="1:6">
      <c r="A565" s="58">
        <v>45328</v>
      </c>
      <c r="B565" s="59">
        <v>45328.672997685186</v>
      </c>
      <c r="C565" s="49">
        <v>47</v>
      </c>
      <c r="D565" s="60">
        <v>42.86</v>
      </c>
      <c r="E565" s="50">
        <v>2014.42</v>
      </c>
      <c r="F565" s="51" t="s">
        <v>27</v>
      </c>
    </row>
    <row r="566" spans="1:6">
      <c r="A566" s="58">
        <v>45328</v>
      </c>
      <c r="B566" s="59">
        <v>45328.673020833332</v>
      </c>
      <c r="C566" s="49">
        <v>1</v>
      </c>
      <c r="D566" s="60">
        <v>42.86</v>
      </c>
      <c r="E566" s="50">
        <v>42.86</v>
      </c>
      <c r="F566" s="51" t="s">
        <v>27</v>
      </c>
    </row>
    <row r="567" spans="1:6">
      <c r="A567" s="58">
        <v>45328</v>
      </c>
      <c r="B567" s="59">
        <v>45328.673020833332</v>
      </c>
      <c r="C567" s="49">
        <v>150</v>
      </c>
      <c r="D567" s="60">
        <v>42.86</v>
      </c>
      <c r="E567" s="50">
        <v>6429</v>
      </c>
      <c r="F567" s="51" t="s">
        <v>27</v>
      </c>
    </row>
    <row r="568" spans="1:6">
      <c r="A568" s="58">
        <v>45328</v>
      </c>
      <c r="B568" s="59">
        <v>45328.673159722224</v>
      </c>
      <c r="C568" s="49">
        <v>100</v>
      </c>
      <c r="D568" s="60">
        <v>42.83</v>
      </c>
      <c r="E568" s="50">
        <v>4283</v>
      </c>
      <c r="F568" s="51" t="s">
        <v>27</v>
      </c>
    </row>
    <row r="569" spans="1:6">
      <c r="A569" s="58">
        <v>45328</v>
      </c>
      <c r="B569" s="59">
        <v>45328.673159722224</v>
      </c>
      <c r="C569" s="49">
        <v>53</v>
      </c>
      <c r="D569" s="60">
        <v>42.83</v>
      </c>
      <c r="E569" s="50">
        <v>2269.9899999999998</v>
      </c>
      <c r="F569" s="51" t="s">
        <v>27</v>
      </c>
    </row>
    <row r="570" spans="1:6">
      <c r="A570" s="58">
        <v>45328</v>
      </c>
      <c r="B570" s="59">
        <v>45328.673530092594</v>
      </c>
      <c r="C570" s="49">
        <v>138</v>
      </c>
      <c r="D570" s="60">
        <v>42.83</v>
      </c>
      <c r="E570" s="50">
        <v>5910.54</v>
      </c>
      <c r="F570" s="51" t="s">
        <v>27</v>
      </c>
    </row>
    <row r="571" spans="1:6">
      <c r="A571" s="58">
        <v>45328</v>
      </c>
      <c r="B571" s="59">
        <v>45328.673854166664</v>
      </c>
      <c r="C571" s="49">
        <v>104</v>
      </c>
      <c r="D571" s="60">
        <v>42.82</v>
      </c>
      <c r="E571" s="50">
        <v>4453.28</v>
      </c>
      <c r="F571" s="51" t="s">
        <v>27</v>
      </c>
    </row>
    <row r="572" spans="1:6">
      <c r="A572" s="58">
        <v>45328</v>
      </c>
      <c r="B572" s="59">
        <v>45328.673854166664</v>
      </c>
      <c r="C572" s="49">
        <v>94</v>
      </c>
      <c r="D572" s="60">
        <v>42.82</v>
      </c>
      <c r="E572" s="50">
        <v>4025.08</v>
      </c>
      <c r="F572" s="51" t="s">
        <v>27</v>
      </c>
    </row>
    <row r="573" spans="1:6">
      <c r="A573" s="58">
        <v>45328</v>
      </c>
      <c r="B573" s="59">
        <v>45328.674270833333</v>
      </c>
      <c r="C573" s="49">
        <v>127</v>
      </c>
      <c r="D573" s="60">
        <v>42.83</v>
      </c>
      <c r="E573" s="50">
        <v>5439.41</v>
      </c>
      <c r="F573" s="51" t="s">
        <v>27</v>
      </c>
    </row>
    <row r="574" spans="1:6">
      <c r="A574" s="58">
        <v>45328</v>
      </c>
      <c r="B574" s="59">
        <v>45328.674270833333</v>
      </c>
      <c r="C574" s="49">
        <v>103</v>
      </c>
      <c r="D574" s="60">
        <v>42.83</v>
      </c>
      <c r="E574" s="50">
        <v>4411.49</v>
      </c>
      <c r="F574" s="51" t="s">
        <v>27</v>
      </c>
    </row>
    <row r="575" spans="1:6">
      <c r="A575" s="58">
        <v>45328</v>
      </c>
      <c r="B575" s="59">
        <v>45328.674386574072</v>
      </c>
      <c r="C575" s="49">
        <v>147</v>
      </c>
      <c r="D575" s="60">
        <v>42.79</v>
      </c>
      <c r="E575" s="50">
        <v>6290.13</v>
      </c>
      <c r="F575" s="51" t="s">
        <v>27</v>
      </c>
    </row>
    <row r="576" spans="1:6">
      <c r="A576" s="58">
        <v>45328</v>
      </c>
      <c r="B576" s="59">
        <v>45328.674884259257</v>
      </c>
      <c r="C576" s="49">
        <v>116</v>
      </c>
      <c r="D576" s="60">
        <v>42.79</v>
      </c>
      <c r="E576" s="50">
        <v>4963.6400000000003</v>
      </c>
      <c r="F576" s="51" t="s">
        <v>27</v>
      </c>
    </row>
    <row r="577" spans="1:6">
      <c r="A577" s="58">
        <v>45328</v>
      </c>
      <c r="B577" s="59">
        <v>45328.675775462965</v>
      </c>
      <c r="C577" s="49">
        <v>191</v>
      </c>
      <c r="D577" s="60">
        <v>42.76</v>
      </c>
      <c r="E577" s="50">
        <v>8167.16</v>
      </c>
      <c r="F577" s="51" t="s">
        <v>27</v>
      </c>
    </row>
    <row r="578" spans="1:6">
      <c r="A578" s="58">
        <v>45328</v>
      </c>
      <c r="B578" s="59">
        <v>45328.675775462965</v>
      </c>
      <c r="C578" s="49">
        <v>70</v>
      </c>
      <c r="D578" s="60">
        <v>42.76</v>
      </c>
      <c r="E578" s="50">
        <v>2993.2</v>
      </c>
      <c r="F578" s="51" t="s">
        <v>27</v>
      </c>
    </row>
    <row r="579" spans="1:6">
      <c r="A579" s="58">
        <v>45328</v>
      </c>
      <c r="B579" s="59">
        <v>45328.675775462965</v>
      </c>
      <c r="C579" s="49">
        <v>180</v>
      </c>
      <c r="D579" s="60">
        <v>42.76</v>
      </c>
      <c r="E579" s="50">
        <v>7696.7999999999993</v>
      </c>
      <c r="F579" s="51" t="s">
        <v>27</v>
      </c>
    </row>
    <row r="580" spans="1:6">
      <c r="A580" s="58">
        <v>45328</v>
      </c>
      <c r="B580" s="59">
        <v>45328.675775462965</v>
      </c>
      <c r="C580" s="49">
        <v>15</v>
      </c>
      <c r="D580" s="60">
        <v>42.76</v>
      </c>
      <c r="E580" s="50">
        <v>641.4</v>
      </c>
      <c r="F580" s="51" t="s">
        <v>27</v>
      </c>
    </row>
    <row r="581" spans="1:6">
      <c r="A581" s="58">
        <v>45328</v>
      </c>
      <c r="B581" s="59">
        <v>45328.675775462965</v>
      </c>
      <c r="C581" s="49">
        <v>23</v>
      </c>
      <c r="D581" s="60">
        <v>42.76</v>
      </c>
      <c r="E581" s="50">
        <v>983.4799999999999</v>
      </c>
      <c r="F581" s="51" t="s">
        <v>27</v>
      </c>
    </row>
    <row r="582" spans="1:6">
      <c r="A582" s="58">
        <v>45328</v>
      </c>
      <c r="B582" s="59">
        <v>45328.676493055558</v>
      </c>
      <c r="C582" s="49">
        <v>150</v>
      </c>
      <c r="D582" s="60">
        <v>42.72</v>
      </c>
      <c r="E582" s="50">
        <v>6408</v>
      </c>
      <c r="F582" s="51" t="s">
        <v>27</v>
      </c>
    </row>
    <row r="583" spans="1:6">
      <c r="A583" s="58">
        <v>45328</v>
      </c>
      <c r="B583" s="59">
        <v>45328.676493055558</v>
      </c>
      <c r="C583" s="49">
        <v>3</v>
      </c>
      <c r="D583" s="60">
        <v>42.72</v>
      </c>
      <c r="E583" s="50">
        <v>128.16</v>
      </c>
      <c r="F583" s="51" t="s">
        <v>27</v>
      </c>
    </row>
    <row r="584" spans="1:6">
      <c r="A584" s="58">
        <v>45328</v>
      </c>
      <c r="B584" s="59">
        <v>45328.676388888889</v>
      </c>
      <c r="C584" s="49">
        <v>107</v>
      </c>
      <c r="D584" s="60">
        <v>42.72</v>
      </c>
      <c r="E584" s="50">
        <v>4571.04</v>
      </c>
      <c r="F584" s="51" t="s">
        <v>27</v>
      </c>
    </row>
    <row r="585" spans="1:6">
      <c r="A585" s="58">
        <v>45328</v>
      </c>
      <c r="B585" s="59">
        <v>45328.676712962966</v>
      </c>
      <c r="C585" s="49">
        <v>104</v>
      </c>
      <c r="D585" s="60">
        <v>42.71</v>
      </c>
      <c r="E585" s="50">
        <v>4441.84</v>
      </c>
      <c r="F585" s="51" t="s">
        <v>27</v>
      </c>
    </row>
    <row r="586" spans="1:6">
      <c r="A586" s="58">
        <v>45328</v>
      </c>
      <c r="B586" s="59">
        <v>45328.676712962966</v>
      </c>
      <c r="C586" s="49">
        <v>130</v>
      </c>
      <c r="D586" s="60">
        <v>42.69</v>
      </c>
      <c r="E586" s="50">
        <v>5549.7</v>
      </c>
      <c r="F586" s="51" t="s">
        <v>27</v>
      </c>
    </row>
    <row r="587" spans="1:6">
      <c r="A587" s="58">
        <v>45328</v>
      </c>
      <c r="B587" s="59">
        <v>45328.676712962966</v>
      </c>
      <c r="C587" s="49">
        <v>26</v>
      </c>
      <c r="D587" s="60">
        <v>42.69</v>
      </c>
      <c r="E587" s="50">
        <v>1109.94</v>
      </c>
      <c r="F587" s="51" t="s">
        <v>27</v>
      </c>
    </row>
    <row r="588" spans="1:6">
      <c r="A588" s="58">
        <v>45328</v>
      </c>
      <c r="B588" s="59">
        <v>45328.67769675926</v>
      </c>
      <c r="C588" s="49">
        <v>300</v>
      </c>
      <c r="D588" s="60">
        <v>42.7</v>
      </c>
      <c r="E588" s="50">
        <v>12810</v>
      </c>
      <c r="F588" s="51" t="s">
        <v>27</v>
      </c>
    </row>
    <row r="589" spans="1:6">
      <c r="A589" s="58">
        <v>45328</v>
      </c>
      <c r="B589" s="59">
        <v>45328.678217592591</v>
      </c>
      <c r="C589" s="49">
        <v>162</v>
      </c>
      <c r="D589" s="60">
        <v>42.68</v>
      </c>
      <c r="E589" s="50">
        <v>6914.16</v>
      </c>
      <c r="F589" s="51" t="s">
        <v>27</v>
      </c>
    </row>
    <row r="590" spans="1:6">
      <c r="A590" s="58">
        <v>45328</v>
      </c>
      <c r="B590" s="59">
        <v>45328.678437499999</v>
      </c>
      <c r="C590" s="49">
        <v>71</v>
      </c>
      <c r="D590" s="60">
        <v>42.68</v>
      </c>
      <c r="E590" s="50">
        <v>3030.28</v>
      </c>
      <c r="F590" s="51" t="s">
        <v>27</v>
      </c>
    </row>
    <row r="591" spans="1:6">
      <c r="A591" s="58">
        <v>45328</v>
      </c>
      <c r="B591" s="59">
        <v>45328.678437499999</v>
      </c>
      <c r="C591" s="49">
        <v>118</v>
      </c>
      <c r="D591" s="60">
        <v>42.68</v>
      </c>
      <c r="E591" s="50">
        <v>5036.24</v>
      </c>
      <c r="F591" s="51" t="s">
        <v>27</v>
      </c>
    </row>
    <row r="592" spans="1:6">
      <c r="A592" s="58">
        <v>45328</v>
      </c>
      <c r="B592" s="59">
        <v>45328.679618055554</v>
      </c>
      <c r="C592" s="49">
        <v>174</v>
      </c>
      <c r="D592" s="60">
        <v>42.7</v>
      </c>
      <c r="E592" s="50">
        <v>7429.8</v>
      </c>
      <c r="F592" s="51" t="s">
        <v>27</v>
      </c>
    </row>
    <row r="593" spans="1:6">
      <c r="A593" s="58">
        <v>45328</v>
      </c>
      <c r="B593" s="59">
        <v>45328.679618055554</v>
      </c>
      <c r="C593" s="49">
        <v>137</v>
      </c>
      <c r="D593" s="60">
        <v>42.7</v>
      </c>
      <c r="E593" s="50">
        <v>5849.9000000000005</v>
      </c>
      <c r="F593" s="51" t="s">
        <v>27</v>
      </c>
    </row>
    <row r="594" spans="1:6">
      <c r="A594" s="58">
        <v>45328</v>
      </c>
      <c r="B594" s="59">
        <v>45328.679618055554</v>
      </c>
      <c r="C594" s="49">
        <v>118</v>
      </c>
      <c r="D594" s="60">
        <v>42.7</v>
      </c>
      <c r="E594" s="50">
        <v>5038.6000000000004</v>
      </c>
      <c r="F594" s="51" t="s">
        <v>27</v>
      </c>
    </row>
    <row r="595" spans="1:6">
      <c r="A595" s="58">
        <v>45328</v>
      </c>
      <c r="B595" s="59">
        <v>45328.679930555554</v>
      </c>
      <c r="C595" s="49">
        <v>118</v>
      </c>
      <c r="D595" s="60">
        <v>42.7</v>
      </c>
      <c r="E595" s="50">
        <v>5038.6000000000004</v>
      </c>
      <c r="F595" s="51" t="s">
        <v>27</v>
      </c>
    </row>
    <row r="596" spans="1:6">
      <c r="A596" s="58">
        <v>45328</v>
      </c>
      <c r="B596" s="59">
        <v>45328.680335648147</v>
      </c>
      <c r="C596" s="49">
        <v>115</v>
      </c>
      <c r="D596" s="60">
        <v>42.69</v>
      </c>
      <c r="E596" s="50">
        <v>4909.3499999999995</v>
      </c>
      <c r="F596" s="51" t="s">
        <v>27</v>
      </c>
    </row>
    <row r="597" spans="1:6">
      <c r="A597" s="58">
        <v>45328</v>
      </c>
      <c r="B597" s="59">
        <v>45328.680335648147</v>
      </c>
      <c r="C597" s="49">
        <v>18</v>
      </c>
      <c r="D597" s="60">
        <v>42.68</v>
      </c>
      <c r="E597" s="50">
        <v>768.24</v>
      </c>
      <c r="F597" s="51" t="s">
        <v>27</v>
      </c>
    </row>
    <row r="598" spans="1:6">
      <c r="A598" s="58">
        <v>45328</v>
      </c>
      <c r="B598" s="59">
        <v>45328.680335648147</v>
      </c>
      <c r="C598" s="49">
        <v>128</v>
      </c>
      <c r="D598" s="60">
        <v>42.68</v>
      </c>
      <c r="E598" s="50">
        <v>5463.04</v>
      </c>
      <c r="F598" s="51" t="s">
        <v>27</v>
      </c>
    </row>
    <row r="599" spans="1:6">
      <c r="A599" s="58">
        <v>45328</v>
      </c>
      <c r="B599" s="59">
        <v>45328.680671296293</v>
      </c>
      <c r="C599" s="49">
        <v>141</v>
      </c>
      <c r="D599" s="60">
        <v>42.66</v>
      </c>
      <c r="E599" s="50">
        <v>6015.0599999999995</v>
      </c>
      <c r="F599" s="51" t="s">
        <v>27</v>
      </c>
    </row>
    <row r="600" spans="1:6">
      <c r="A600" s="58">
        <v>45328</v>
      </c>
      <c r="B600" s="59">
        <v>45328.681250000001</v>
      </c>
      <c r="C600" s="49">
        <v>121</v>
      </c>
      <c r="D600" s="60">
        <v>42.68</v>
      </c>
      <c r="E600" s="50">
        <v>5164.28</v>
      </c>
      <c r="F600" s="51" t="s">
        <v>27</v>
      </c>
    </row>
    <row r="601" spans="1:6">
      <c r="A601" s="58">
        <v>45328</v>
      </c>
      <c r="B601" s="59">
        <v>45328.681250000001</v>
      </c>
      <c r="C601" s="49">
        <v>59</v>
      </c>
      <c r="D601" s="60">
        <v>42.68</v>
      </c>
      <c r="E601" s="50">
        <v>2518.12</v>
      </c>
      <c r="F601" s="51" t="s">
        <v>27</v>
      </c>
    </row>
    <row r="602" spans="1:6">
      <c r="A602" s="58">
        <v>45328</v>
      </c>
      <c r="B602" s="59">
        <v>45328.681284722225</v>
      </c>
      <c r="C602" s="49">
        <v>151</v>
      </c>
      <c r="D602" s="60">
        <v>42.65</v>
      </c>
      <c r="E602" s="50">
        <v>6440.15</v>
      </c>
      <c r="F602" s="51" t="s">
        <v>27</v>
      </c>
    </row>
    <row r="603" spans="1:6">
      <c r="A603" s="58">
        <v>45328</v>
      </c>
      <c r="B603" s="59">
        <v>45328.682870370372</v>
      </c>
      <c r="C603" s="49">
        <v>129</v>
      </c>
      <c r="D603" s="60">
        <v>42.73</v>
      </c>
      <c r="E603" s="50">
        <v>5512.1699999999992</v>
      </c>
      <c r="F603" s="51" t="s">
        <v>27</v>
      </c>
    </row>
    <row r="604" spans="1:6">
      <c r="A604" s="58">
        <v>45328</v>
      </c>
      <c r="B604" s="59">
        <v>45328.682870370372</v>
      </c>
      <c r="C604" s="49">
        <v>100</v>
      </c>
      <c r="D604" s="60">
        <v>42.73</v>
      </c>
      <c r="E604" s="50">
        <v>4273</v>
      </c>
      <c r="F604" s="51" t="s">
        <v>27</v>
      </c>
    </row>
    <row r="605" spans="1:6">
      <c r="A605" s="58">
        <v>45328</v>
      </c>
      <c r="B605" s="59">
        <v>45328.682870370372</v>
      </c>
      <c r="C605" s="49">
        <v>128</v>
      </c>
      <c r="D605" s="60">
        <v>42.73</v>
      </c>
      <c r="E605" s="50">
        <v>5469.44</v>
      </c>
      <c r="F605" s="51" t="s">
        <v>27</v>
      </c>
    </row>
    <row r="606" spans="1:6">
      <c r="A606" s="58">
        <v>45328</v>
      </c>
      <c r="B606" s="59">
        <v>45328.682870370372</v>
      </c>
      <c r="C606" s="49">
        <v>30</v>
      </c>
      <c r="D606" s="60">
        <v>42.73</v>
      </c>
      <c r="E606" s="50">
        <v>1281.8999999999999</v>
      </c>
      <c r="F606" s="51" t="s">
        <v>27</v>
      </c>
    </row>
    <row r="607" spans="1:6">
      <c r="A607" s="58">
        <v>45328</v>
      </c>
      <c r="B607" s="59">
        <v>45328.68377314815</v>
      </c>
      <c r="C607" s="49">
        <v>55</v>
      </c>
      <c r="D607" s="60">
        <v>42.74</v>
      </c>
      <c r="E607" s="50">
        <v>2350.7000000000003</v>
      </c>
      <c r="F607" s="51" t="s">
        <v>27</v>
      </c>
    </row>
    <row r="608" spans="1:6">
      <c r="A608" s="58">
        <v>45328</v>
      </c>
      <c r="B608" s="59">
        <v>45328.68377314815</v>
      </c>
      <c r="C608" s="49">
        <v>1</v>
      </c>
      <c r="D608" s="60">
        <v>42.74</v>
      </c>
      <c r="E608" s="50">
        <v>42.74</v>
      </c>
      <c r="F608" s="51" t="s">
        <v>27</v>
      </c>
    </row>
    <row r="609" spans="1:6">
      <c r="A609" s="58">
        <v>45328</v>
      </c>
      <c r="B609" s="59">
        <v>45328.68377314815</v>
      </c>
      <c r="C609" s="49">
        <v>129</v>
      </c>
      <c r="D609" s="60">
        <v>42.74</v>
      </c>
      <c r="E609" s="50">
        <v>5513.46</v>
      </c>
      <c r="F609" s="51" t="s">
        <v>27</v>
      </c>
    </row>
    <row r="610" spans="1:6">
      <c r="A610" s="58">
        <v>45328</v>
      </c>
      <c r="B610" s="59">
        <v>45328.683969907404</v>
      </c>
      <c r="C610" s="49">
        <v>198</v>
      </c>
      <c r="D610" s="60">
        <v>42.74</v>
      </c>
      <c r="E610" s="50">
        <v>8462.52</v>
      </c>
      <c r="F610" s="51" t="s">
        <v>27</v>
      </c>
    </row>
    <row r="611" spans="1:6">
      <c r="A611" s="58">
        <v>45328</v>
      </c>
      <c r="B611" s="59">
        <v>45328.683969907404</v>
      </c>
      <c r="C611" s="49">
        <v>150</v>
      </c>
      <c r="D611" s="60">
        <v>42.74</v>
      </c>
      <c r="E611" s="50">
        <v>6411</v>
      </c>
      <c r="F611" s="51" t="s">
        <v>27</v>
      </c>
    </row>
    <row r="612" spans="1:6">
      <c r="A612" s="58">
        <v>45328</v>
      </c>
      <c r="B612" s="59">
        <v>45328.683969907404</v>
      </c>
      <c r="C612" s="49">
        <v>7</v>
      </c>
      <c r="D612" s="60">
        <v>42.74</v>
      </c>
      <c r="E612" s="50">
        <v>299.18</v>
      </c>
      <c r="F612" s="51" t="s">
        <v>27</v>
      </c>
    </row>
    <row r="613" spans="1:6">
      <c r="A613" s="58">
        <v>45328</v>
      </c>
      <c r="B613" s="59">
        <v>45328.683969907404</v>
      </c>
      <c r="C613" s="49">
        <v>19</v>
      </c>
      <c r="D613" s="60">
        <v>42.74</v>
      </c>
      <c r="E613" s="50">
        <v>812.06000000000006</v>
      </c>
      <c r="F613" s="51" t="s">
        <v>27</v>
      </c>
    </row>
    <row r="614" spans="1:6">
      <c r="A614" s="58">
        <v>45328</v>
      </c>
      <c r="B614" s="59">
        <v>45328.684236111112</v>
      </c>
      <c r="C614" s="49">
        <v>139</v>
      </c>
      <c r="D614" s="60">
        <v>42.74</v>
      </c>
      <c r="E614" s="50">
        <v>5940.8600000000006</v>
      </c>
      <c r="F614" s="51" t="s">
        <v>27</v>
      </c>
    </row>
    <row r="615" spans="1:6">
      <c r="A615" s="58">
        <v>45328</v>
      </c>
      <c r="B615" s="59">
        <v>45328.684236111112</v>
      </c>
      <c r="C615" s="49">
        <v>114</v>
      </c>
      <c r="D615" s="60">
        <v>42.74</v>
      </c>
      <c r="E615" s="50">
        <v>4872.3600000000006</v>
      </c>
      <c r="F615" s="51" t="s">
        <v>27</v>
      </c>
    </row>
    <row r="616" spans="1:6">
      <c r="A616" s="58">
        <v>45328</v>
      </c>
      <c r="B616" s="59">
        <v>45328.685439814813</v>
      </c>
      <c r="C616" s="49">
        <v>128</v>
      </c>
      <c r="D616" s="60">
        <v>42.8</v>
      </c>
      <c r="E616" s="50">
        <v>5478.4</v>
      </c>
      <c r="F616" s="51" t="s">
        <v>27</v>
      </c>
    </row>
    <row r="617" spans="1:6">
      <c r="A617" s="58">
        <v>45328</v>
      </c>
      <c r="B617" s="59">
        <v>45328.685439814813</v>
      </c>
      <c r="C617" s="49">
        <v>48</v>
      </c>
      <c r="D617" s="60">
        <v>42.8</v>
      </c>
      <c r="E617" s="50">
        <v>2054.3999999999996</v>
      </c>
      <c r="F617" s="51" t="s">
        <v>27</v>
      </c>
    </row>
    <row r="618" spans="1:6">
      <c r="A618" s="58">
        <v>45328</v>
      </c>
      <c r="B618" s="59">
        <v>45328.685439814813</v>
      </c>
      <c r="C618" s="49">
        <v>129</v>
      </c>
      <c r="D618" s="60">
        <v>42.8</v>
      </c>
      <c r="E618" s="50">
        <v>5521.2</v>
      </c>
      <c r="F618" s="51" t="s">
        <v>27</v>
      </c>
    </row>
    <row r="619" spans="1:6">
      <c r="A619" s="58">
        <v>45328</v>
      </c>
      <c r="B619" s="59">
        <v>45328.685439814813</v>
      </c>
      <c r="C619" s="49">
        <v>3</v>
      </c>
      <c r="D619" s="60">
        <v>42.8</v>
      </c>
      <c r="E619" s="50">
        <v>128.39999999999998</v>
      </c>
      <c r="F619" s="51" t="s">
        <v>27</v>
      </c>
    </row>
    <row r="620" spans="1:6">
      <c r="A620" s="58">
        <v>45328</v>
      </c>
      <c r="B620" s="59">
        <v>45328.685474537036</v>
      </c>
      <c r="C620" s="49">
        <v>232</v>
      </c>
      <c r="D620" s="60">
        <v>42.78</v>
      </c>
      <c r="E620" s="50">
        <v>9924.9600000000009</v>
      </c>
      <c r="F620" s="51" t="s">
        <v>27</v>
      </c>
    </row>
    <row r="621" spans="1:6">
      <c r="A621" s="58">
        <v>45328</v>
      </c>
      <c r="B621" s="59">
        <v>45328.68613425926</v>
      </c>
      <c r="C621" s="49">
        <v>99</v>
      </c>
      <c r="D621" s="60">
        <v>42.74</v>
      </c>
      <c r="E621" s="50">
        <v>4231.26</v>
      </c>
      <c r="F621" s="51" t="s">
        <v>27</v>
      </c>
    </row>
    <row r="622" spans="1:6">
      <c r="A622" s="58">
        <v>45328</v>
      </c>
      <c r="B622" s="59">
        <v>45328.686689814815</v>
      </c>
      <c r="C622" s="49">
        <v>125</v>
      </c>
      <c r="D622" s="60">
        <v>42.73</v>
      </c>
      <c r="E622" s="50">
        <v>5341.25</v>
      </c>
      <c r="F622" s="51" t="s">
        <v>27</v>
      </c>
    </row>
    <row r="623" spans="1:6">
      <c r="A623" s="58">
        <v>45328</v>
      </c>
      <c r="B623" s="59">
        <v>45328.68712962963</v>
      </c>
      <c r="C623" s="49">
        <v>128</v>
      </c>
      <c r="D623" s="60">
        <v>42.75</v>
      </c>
      <c r="E623" s="50">
        <v>5472</v>
      </c>
      <c r="F623" s="51" t="s">
        <v>27</v>
      </c>
    </row>
    <row r="624" spans="1:6">
      <c r="A624" s="58">
        <v>45328</v>
      </c>
      <c r="B624" s="59">
        <v>45328.687372685185</v>
      </c>
      <c r="C624" s="49">
        <v>23</v>
      </c>
      <c r="D624" s="60">
        <v>42.74</v>
      </c>
      <c r="E624" s="50">
        <v>983.0200000000001</v>
      </c>
      <c r="F624" s="51" t="s">
        <v>27</v>
      </c>
    </row>
    <row r="625" spans="1:6">
      <c r="A625" s="58">
        <v>45328</v>
      </c>
      <c r="B625" s="59">
        <v>45328.687384259261</v>
      </c>
      <c r="C625" s="49">
        <v>96</v>
      </c>
      <c r="D625" s="60">
        <v>42.74</v>
      </c>
      <c r="E625" s="50">
        <v>4103.04</v>
      </c>
      <c r="F625" s="51" t="s">
        <v>27</v>
      </c>
    </row>
    <row r="626" spans="1:6">
      <c r="A626" s="58">
        <v>45328</v>
      </c>
      <c r="B626" s="59">
        <v>45328.687395833331</v>
      </c>
      <c r="C626" s="49">
        <v>130</v>
      </c>
      <c r="D626" s="60">
        <v>42.73</v>
      </c>
      <c r="E626" s="50">
        <v>5554.9</v>
      </c>
      <c r="F626" s="51" t="s">
        <v>27</v>
      </c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0E6DC-C8D1-4714-BC62-0E3B5EEFB81A}">
  <dimension ref="A1:L3124"/>
  <sheetViews>
    <sheetView showGridLines="0" zoomScaleNormal="100" workbookViewId="0">
      <selection activeCell="I7" sqref="I7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45327</v>
      </c>
      <c r="B5" s="94">
        <v>45327.460347222222</v>
      </c>
      <c r="C5" s="95">
        <v>31</v>
      </c>
      <c r="D5" s="96">
        <v>43.81</v>
      </c>
      <c r="E5" s="96">
        <v>1358.1100000000001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45327</v>
      </c>
      <c r="B6" s="94">
        <v>45327.462685185186</v>
      </c>
      <c r="C6" s="95">
        <v>55</v>
      </c>
      <c r="D6" s="96">
        <v>43.81</v>
      </c>
      <c r="E6" s="96">
        <v>2409.5500000000002</v>
      </c>
      <c r="F6" s="97" t="s">
        <v>27</v>
      </c>
      <c r="G6" s="52"/>
      <c r="H6" s="65" t="s">
        <v>27</v>
      </c>
      <c r="I6" s="66">
        <f>SUMIF(F:F,$H$6,C:C)</f>
        <v>1000</v>
      </c>
      <c r="J6" s="67">
        <f>SUMIF(F:F,$H$6,E:E)</f>
        <v>43772.670000000006</v>
      </c>
      <c r="L6" s="64"/>
    </row>
    <row r="7" spans="1:12" ht="16.5" customHeight="1">
      <c r="A7" s="93">
        <v>45327</v>
      </c>
      <c r="B7" s="94">
        <v>45327.47152777778</v>
      </c>
      <c r="C7" s="95">
        <v>56</v>
      </c>
      <c r="D7" s="96">
        <v>43.79</v>
      </c>
      <c r="E7" s="96">
        <v>2452.2399999999998</v>
      </c>
      <c r="F7" s="97" t="s">
        <v>27</v>
      </c>
      <c r="G7" s="52"/>
      <c r="H7" s="68" t="s">
        <v>13</v>
      </c>
      <c r="I7" s="69">
        <f>SUMPRODUCT(C5:C231,D5:D231)/SUM(C5:C231)</f>
        <v>43.772670000000005</v>
      </c>
      <c r="J7" s="70">
        <f>SUM(J6:J6)</f>
        <v>43772.670000000006</v>
      </c>
      <c r="L7" s="64"/>
    </row>
    <row r="8" spans="1:12" ht="16.5" customHeight="1">
      <c r="A8" s="93">
        <v>45327</v>
      </c>
      <c r="B8" s="94">
        <v>45327.496249999997</v>
      </c>
      <c r="C8" s="95">
        <v>49</v>
      </c>
      <c r="D8" s="96">
        <v>43.89</v>
      </c>
      <c r="E8" s="96">
        <v>2150.61</v>
      </c>
      <c r="F8" s="97" t="s">
        <v>27</v>
      </c>
      <c r="G8" s="52"/>
      <c r="J8" s="46"/>
    </row>
    <row r="9" spans="1:12" ht="16.5" customHeight="1">
      <c r="A9" s="93">
        <v>45327</v>
      </c>
      <c r="B9" s="94">
        <v>45327.508773148147</v>
      </c>
      <c r="C9" s="95">
        <v>46</v>
      </c>
      <c r="D9" s="96">
        <v>43.84</v>
      </c>
      <c r="E9" s="96">
        <v>2016.64</v>
      </c>
      <c r="F9" s="97" t="s">
        <v>27</v>
      </c>
      <c r="G9" s="52"/>
      <c r="J9" s="71"/>
    </row>
    <row r="10" spans="1:12" ht="16.5" customHeight="1">
      <c r="A10" s="93">
        <v>45327</v>
      </c>
      <c r="B10" s="94">
        <v>45327.523206018515</v>
      </c>
      <c r="C10" s="95">
        <v>9</v>
      </c>
      <c r="D10" s="96">
        <v>43.96</v>
      </c>
      <c r="E10" s="96">
        <v>395.64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45327</v>
      </c>
      <c r="B11" s="94">
        <v>45327.523206018515</v>
      </c>
      <c r="C11" s="95">
        <v>48</v>
      </c>
      <c r="D11" s="96">
        <v>43.96</v>
      </c>
      <c r="E11" s="96">
        <v>2110.08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45327</v>
      </c>
      <c r="B12" s="94">
        <v>45327.538124999999</v>
      </c>
      <c r="C12" s="95">
        <v>51</v>
      </c>
      <c r="D12" s="96">
        <v>43.93</v>
      </c>
      <c r="E12" s="96">
        <v>2240.4299999999998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45327</v>
      </c>
      <c r="B13" s="94">
        <v>45327.545902777776</v>
      </c>
      <c r="C13" s="95">
        <v>50</v>
      </c>
      <c r="D13" s="96">
        <v>43.88</v>
      </c>
      <c r="E13" s="96">
        <v>2194</v>
      </c>
      <c r="F13" s="97" t="s">
        <v>27</v>
      </c>
      <c r="G13" s="52"/>
      <c r="J13" s="46"/>
    </row>
    <row r="14" spans="1:12" ht="16.5" customHeight="1">
      <c r="A14" s="93">
        <v>45327</v>
      </c>
      <c r="B14" s="94">
        <v>45327.557812500003</v>
      </c>
      <c r="C14" s="95">
        <v>51</v>
      </c>
      <c r="D14" s="96">
        <v>43.87</v>
      </c>
      <c r="E14" s="96">
        <v>2237.37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45327</v>
      </c>
      <c r="B15" s="94">
        <v>45327.572280092594</v>
      </c>
      <c r="C15" s="95">
        <v>41</v>
      </c>
      <c r="D15" s="96">
        <v>43.86</v>
      </c>
      <c r="E15" s="96">
        <v>1798.26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45327</v>
      </c>
      <c r="B16" s="94">
        <v>45327.572280092594</v>
      </c>
      <c r="C16" s="95">
        <v>16</v>
      </c>
      <c r="D16" s="96">
        <v>43.86</v>
      </c>
      <c r="E16" s="96">
        <v>701.76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45327</v>
      </c>
      <c r="B17" s="94">
        <v>45327.59002314815</v>
      </c>
      <c r="C17" s="95">
        <v>52</v>
      </c>
      <c r="D17" s="96">
        <v>43.77</v>
      </c>
      <c r="E17" s="96">
        <v>2276.04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45327</v>
      </c>
      <c r="B18" s="94">
        <v>45327.598437499997</v>
      </c>
      <c r="C18" s="95">
        <v>53</v>
      </c>
      <c r="D18" s="96">
        <v>43.71</v>
      </c>
      <c r="E18" s="96">
        <v>2316.63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45327</v>
      </c>
      <c r="B19" s="94">
        <v>45327.612754629627</v>
      </c>
      <c r="C19" s="95">
        <v>52</v>
      </c>
      <c r="D19" s="96">
        <v>43.69</v>
      </c>
      <c r="E19" s="96">
        <v>2271.88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45327</v>
      </c>
      <c r="B20" s="94">
        <v>45327.626851851855</v>
      </c>
      <c r="C20" s="95">
        <v>60</v>
      </c>
      <c r="D20" s="96">
        <v>43.68</v>
      </c>
      <c r="E20" s="96">
        <v>2620.8000000000002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45327</v>
      </c>
      <c r="B21" s="94">
        <v>45327.636574074073</v>
      </c>
      <c r="C21" s="95">
        <v>48</v>
      </c>
      <c r="D21" s="96">
        <v>43.68</v>
      </c>
      <c r="E21" s="96">
        <v>2096.64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45327</v>
      </c>
      <c r="B22" s="94">
        <v>45327.636574074073</v>
      </c>
      <c r="C22" s="95">
        <v>15</v>
      </c>
      <c r="D22" s="96">
        <v>43.68</v>
      </c>
      <c r="E22" s="96">
        <v>655.20000000000005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45327</v>
      </c>
      <c r="B23" s="94">
        <v>45327.643842592595</v>
      </c>
      <c r="C23" s="95">
        <v>58</v>
      </c>
      <c r="D23" s="96">
        <v>43.68</v>
      </c>
      <c r="E23" s="96">
        <v>2533.44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45327</v>
      </c>
      <c r="B24" s="94">
        <v>45327.652465277781</v>
      </c>
      <c r="C24" s="95">
        <v>64</v>
      </c>
      <c r="D24" s="96">
        <v>43.58</v>
      </c>
      <c r="E24" s="96">
        <v>2789.12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45327</v>
      </c>
      <c r="B25" s="94">
        <v>45327.659456018519</v>
      </c>
      <c r="C25" s="95">
        <v>53</v>
      </c>
      <c r="D25" s="96">
        <v>43.67</v>
      </c>
      <c r="E25" s="96">
        <v>2314.5100000000002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45327</v>
      </c>
      <c r="B26" s="94">
        <v>45327.66642361111</v>
      </c>
      <c r="C26" s="95">
        <v>6</v>
      </c>
      <c r="D26" s="96">
        <v>43.66</v>
      </c>
      <c r="E26" s="96">
        <v>261.95999999999998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45327</v>
      </c>
      <c r="B27" s="94">
        <v>45327.666481481479</v>
      </c>
      <c r="C27" s="95">
        <v>2</v>
      </c>
      <c r="D27" s="96">
        <v>43.66</v>
      </c>
      <c r="E27" s="96">
        <v>87.32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45327</v>
      </c>
      <c r="B28" s="94">
        <v>45327.666481481479</v>
      </c>
      <c r="C28" s="95">
        <v>4</v>
      </c>
      <c r="D28" s="96">
        <v>43.66</v>
      </c>
      <c r="E28" s="96">
        <v>174.64</v>
      </c>
      <c r="F28" s="97" t="s">
        <v>27</v>
      </c>
    </row>
    <row r="29" spans="1:12" ht="16.5" customHeight="1">
      <c r="A29" s="93">
        <v>45327</v>
      </c>
      <c r="B29" s="94">
        <v>45327.666597222225</v>
      </c>
      <c r="C29" s="95">
        <v>30</v>
      </c>
      <c r="D29" s="96">
        <v>43.66</v>
      </c>
      <c r="E29" s="96">
        <v>1309.8</v>
      </c>
      <c r="F29" s="97" t="s">
        <v>27</v>
      </c>
    </row>
    <row r="30" spans="1:12" ht="16.5" customHeight="1">
      <c r="A30" s="93"/>
      <c r="B30" s="94"/>
      <c r="C30" s="95"/>
      <c r="D30" s="96"/>
      <c r="E30" s="96"/>
      <c r="F30" s="97"/>
    </row>
    <row r="31" spans="1:12" s="45" customFormat="1" ht="16.5" customHeight="1">
      <c r="A31" s="93"/>
      <c r="B31" s="94"/>
      <c r="C31" s="95"/>
      <c r="D31" s="96"/>
      <c r="E31" s="96"/>
      <c r="F31" s="97"/>
      <c r="H31" s="47"/>
      <c r="I31" s="47"/>
      <c r="J31" s="47"/>
      <c r="K31" s="47"/>
      <c r="L31" s="47"/>
    </row>
    <row r="32" spans="1:12" s="45" customFormat="1" ht="16.5" customHeight="1">
      <c r="A32" s="93"/>
      <c r="B32" s="94"/>
      <c r="C32" s="95"/>
      <c r="D32" s="96"/>
      <c r="E32" s="96"/>
      <c r="F32" s="97"/>
      <c r="H32" s="47"/>
      <c r="I32" s="47"/>
      <c r="J32" s="47"/>
      <c r="K32" s="47"/>
      <c r="L32" s="47"/>
    </row>
    <row r="33" spans="1:12" s="45" customFormat="1" ht="16.5" customHeight="1">
      <c r="A33" s="93"/>
      <c r="B33" s="94"/>
      <c r="C33" s="95"/>
      <c r="D33" s="96"/>
      <c r="E33" s="96"/>
      <c r="F33" s="97"/>
      <c r="H33" s="47"/>
      <c r="I33" s="47"/>
      <c r="J33" s="47"/>
      <c r="K33" s="47"/>
      <c r="L33" s="47"/>
    </row>
    <row r="34" spans="1:12" s="45" customFormat="1" ht="16.5" customHeight="1">
      <c r="A34" s="93"/>
      <c r="B34" s="94"/>
      <c r="C34" s="95"/>
      <c r="D34" s="96"/>
      <c r="E34" s="96"/>
      <c r="F34" s="97"/>
      <c r="H34" s="47"/>
      <c r="I34" s="47"/>
      <c r="J34" s="47"/>
      <c r="K34" s="47"/>
      <c r="L34" s="47"/>
    </row>
    <row r="35" spans="1:12" s="45" customFormat="1" ht="16.5" customHeight="1">
      <c r="A35" s="93"/>
      <c r="B35" s="94"/>
      <c r="C35" s="95"/>
      <c r="D35" s="96"/>
      <c r="E35" s="96"/>
      <c r="F35" s="97"/>
      <c r="H35" s="47"/>
      <c r="I35" s="47"/>
      <c r="J35" s="47"/>
      <c r="K35" s="47"/>
      <c r="L35" s="47"/>
    </row>
    <row r="36" spans="1:12" s="45" customFormat="1" ht="16.5" customHeight="1">
      <c r="A36" s="93"/>
      <c r="B36" s="94"/>
      <c r="C36" s="95"/>
      <c r="D36" s="96"/>
      <c r="E36" s="96"/>
      <c r="F36" s="97"/>
      <c r="H36" s="47"/>
      <c r="I36" s="47"/>
      <c r="J36" s="47"/>
      <c r="K36" s="47"/>
      <c r="L36" s="47"/>
    </row>
    <row r="37" spans="1:12" s="45" customFormat="1" ht="16.5" customHeight="1">
      <c r="A37" s="93"/>
      <c r="B37" s="94"/>
      <c r="C37" s="95"/>
      <c r="D37" s="96"/>
      <c r="E37" s="96"/>
      <c r="F37" s="97"/>
      <c r="H37" s="47"/>
      <c r="I37" s="47"/>
      <c r="J37" s="47"/>
      <c r="K37" s="47"/>
      <c r="L37" s="47"/>
    </row>
    <row r="38" spans="1:12" s="45" customFormat="1" ht="16.5" customHeight="1">
      <c r="A38" s="93"/>
      <c r="B38" s="94"/>
      <c r="C38" s="95"/>
      <c r="D38" s="96"/>
      <c r="E38" s="96"/>
      <c r="F38" s="97"/>
      <c r="H38" s="47"/>
      <c r="I38" s="47"/>
      <c r="J38" s="47"/>
      <c r="K38" s="47"/>
      <c r="L38" s="47"/>
    </row>
    <row r="39" spans="1:12" s="45" customFormat="1" ht="16.5" customHeight="1">
      <c r="A39" s="93"/>
      <c r="B39" s="94"/>
      <c r="C39" s="95"/>
      <c r="D39" s="96"/>
      <c r="E39" s="96"/>
      <c r="F39" s="97"/>
      <c r="H39" s="47"/>
      <c r="I39" s="47"/>
      <c r="J39" s="47"/>
      <c r="K39" s="47"/>
      <c r="L39" s="47"/>
    </row>
    <row r="40" spans="1:12" s="45" customFormat="1" ht="16.5" customHeight="1">
      <c r="A40" s="93"/>
      <c r="B40" s="94"/>
      <c r="C40" s="95"/>
      <c r="D40" s="96"/>
      <c r="E40" s="96"/>
      <c r="F40" s="97"/>
      <c r="H40" s="47"/>
      <c r="I40" s="47"/>
      <c r="J40" s="47"/>
      <c r="K40" s="47"/>
      <c r="L40" s="47"/>
    </row>
    <row r="41" spans="1:12" s="45" customFormat="1" ht="16.5" customHeight="1">
      <c r="A41" s="93"/>
      <c r="B41" s="94"/>
      <c r="C41" s="95"/>
      <c r="D41" s="96"/>
      <c r="E41" s="96"/>
      <c r="F41" s="97"/>
      <c r="H41" s="47"/>
      <c r="I41" s="47"/>
      <c r="J41" s="47"/>
      <c r="K41" s="47"/>
      <c r="L41" s="47"/>
    </row>
    <row r="42" spans="1:12" s="45" customFormat="1" ht="16.5" customHeight="1">
      <c r="A42" s="93"/>
      <c r="B42" s="94"/>
      <c r="C42" s="95"/>
      <c r="D42" s="96"/>
      <c r="E42" s="96"/>
      <c r="F42" s="97"/>
      <c r="H42" s="47"/>
      <c r="I42" s="47"/>
      <c r="J42" s="47"/>
      <c r="K42" s="47"/>
      <c r="L42" s="47"/>
    </row>
    <row r="43" spans="1:12" s="45" customFormat="1" ht="16.5" customHeight="1">
      <c r="A43" s="93"/>
      <c r="B43" s="94"/>
      <c r="C43" s="95"/>
      <c r="D43" s="96"/>
      <c r="E43" s="96"/>
      <c r="F43" s="97"/>
      <c r="H43" s="47"/>
      <c r="I43" s="47"/>
      <c r="J43" s="47"/>
      <c r="K43" s="47"/>
      <c r="L43" s="47"/>
    </row>
    <row r="44" spans="1:12" s="45" customFormat="1" ht="16.5" customHeight="1">
      <c r="A44" s="93"/>
      <c r="B44" s="94"/>
      <c r="C44" s="95"/>
      <c r="D44" s="96"/>
      <c r="E44" s="96"/>
      <c r="F44" s="97"/>
      <c r="H44" s="47"/>
      <c r="I44" s="47"/>
      <c r="J44" s="47"/>
      <c r="K44" s="47"/>
      <c r="L44" s="47"/>
    </row>
    <row r="45" spans="1:12" s="45" customFormat="1" ht="16.5" customHeight="1">
      <c r="A45" s="93"/>
      <c r="B45" s="94"/>
      <c r="C45" s="95"/>
      <c r="D45" s="96"/>
      <c r="E45" s="96"/>
      <c r="F45" s="97"/>
      <c r="H45" s="47"/>
      <c r="I45" s="47"/>
      <c r="J45" s="47"/>
      <c r="K45" s="47"/>
      <c r="L45" s="47"/>
    </row>
    <row r="46" spans="1:12" s="45" customFormat="1" ht="16.5" customHeight="1">
      <c r="A46" s="93"/>
      <c r="B46" s="94"/>
      <c r="C46" s="95"/>
      <c r="D46" s="96"/>
      <c r="E46" s="96"/>
      <c r="F46" s="97"/>
      <c r="H46" s="47"/>
      <c r="I46" s="47"/>
      <c r="J46" s="47"/>
      <c r="K46" s="47"/>
      <c r="L46" s="47"/>
    </row>
    <row r="47" spans="1:12" s="45" customFormat="1" ht="16.5" customHeight="1">
      <c r="A47" s="93"/>
      <c r="B47" s="94"/>
      <c r="C47" s="95"/>
      <c r="D47" s="96"/>
      <c r="E47" s="96"/>
      <c r="F47" s="97"/>
    </row>
    <row r="48" spans="1:12" s="45" customFormat="1" ht="16.5" customHeight="1">
      <c r="A48" s="93"/>
      <c r="B48" s="94"/>
      <c r="C48" s="95"/>
      <c r="D48" s="96"/>
      <c r="E48" s="96"/>
      <c r="F48" s="97"/>
    </row>
    <row r="49" spans="1:6" s="45" customFormat="1" ht="16.5" customHeight="1">
      <c r="A49" s="93"/>
      <c r="B49" s="94"/>
      <c r="C49" s="95"/>
      <c r="D49" s="96"/>
      <c r="E49" s="96"/>
      <c r="F49" s="97"/>
    </row>
    <row r="50" spans="1:6" s="45" customFormat="1" ht="16.5" customHeight="1">
      <c r="A50" s="93"/>
      <c r="B50" s="94"/>
      <c r="C50" s="95"/>
      <c r="D50" s="96"/>
      <c r="E50" s="96"/>
      <c r="F50" s="97"/>
    </row>
    <row r="51" spans="1:6" s="45" customFormat="1" ht="16.5" customHeight="1">
      <c r="A51" s="93"/>
      <c r="B51" s="94"/>
      <c r="C51" s="95"/>
      <c r="D51" s="96"/>
      <c r="E51" s="96"/>
      <c r="F51" s="97"/>
    </row>
    <row r="52" spans="1:6" s="45" customFormat="1" ht="16.5" customHeight="1">
      <c r="A52" s="93"/>
      <c r="B52" s="94"/>
      <c r="C52" s="95"/>
      <c r="D52" s="96"/>
      <c r="E52" s="96"/>
      <c r="F52" s="97"/>
    </row>
    <row r="53" spans="1:6" s="45" customFormat="1" ht="16.5" customHeight="1">
      <c r="A53" s="93"/>
      <c r="B53" s="94"/>
      <c r="C53" s="95"/>
      <c r="D53" s="96"/>
      <c r="E53" s="96"/>
      <c r="F53" s="97"/>
    </row>
    <row r="54" spans="1:6" s="45" customFormat="1" ht="16.5" customHeight="1">
      <c r="A54" s="93"/>
      <c r="B54" s="94"/>
      <c r="C54" s="95"/>
      <c r="D54" s="96"/>
      <c r="E54" s="96"/>
      <c r="F54" s="97"/>
    </row>
    <row r="55" spans="1:6" s="45" customFormat="1" ht="16.5" customHeight="1">
      <c r="A55" s="93"/>
      <c r="B55" s="94"/>
      <c r="C55" s="95"/>
      <c r="D55" s="96"/>
      <c r="E55" s="96"/>
      <c r="F55" s="97"/>
    </row>
    <row r="56" spans="1:6" s="45" customFormat="1" ht="16.5" customHeight="1">
      <c r="A56" s="93"/>
      <c r="B56" s="94"/>
      <c r="C56" s="95"/>
      <c r="D56" s="96"/>
      <c r="E56" s="96"/>
      <c r="F56" s="97"/>
    </row>
    <row r="57" spans="1:6" s="45" customFormat="1" ht="16.5" customHeight="1">
      <c r="A57" s="93"/>
      <c r="B57" s="94"/>
      <c r="C57" s="95"/>
      <c r="D57" s="96"/>
      <c r="E57" s="96"/>
      <c r="F57" s="97"/>
    </row>
    <row r="58" spans="1:6" s="45" customFormat="1" ht="16.5" customHeight="1">
      <c r="A58" s="93"/>
      <c r="B58" s="94"/>
      <c r="C58" s="95"/>
      <c r="D58" s="96"/>
      <c r="E58" s="96"/>
      <c r="F58" s="97"/>
    </row>
    <row r="59" spans="1:6" s="45" customFormat="1" ht="16.5" customHeight="1">
      <c r="A59" s="93"/>
      <c r="B59" s="94"/>
      <c r="C59" s="95"/>
      <c r="D59" s="96"/>
      <c r="E59" s="96"/>
      <c r="F59" s="97"/>
    </row>
    <row r="60" spans="1:6" s="45" customFormat="1" ht="16.5" customHeight="1">
      <c r="A60" s="93"/>
      <c r="B60" s="94"/>
      <c r="C60" s="95"/>
      <c r="D60" s="96"/>
      <c r="E60" s="96"/>
      <c r="F60" s="97"/>
    </row>
    <row r="61" spans="1:6" s="45" customFormat="1" ht="16.5" customHeight="1">
      <c r="A61" s="93"/>
      <c r="B61" s="94"/>
      <c r="C61" s="95"/>
      <c r="D61" s="96"/>
      <c r="E61" s="96"/>
      <c r="F61" s="97"/>
    </row>
    <row r="62" spans="1:6" s="45" customFormat="1" ht="16.5" customHeight="1">
      <c r="A62" s="93"/>
      <c r="B62" s="94"/>
      <c r="C62" s="95"/>
      <c r="D62" s="96"/>
      <c r="E62" s="96"/>
      <c r="F62" s="97"/>
    </row>
    <row r="63" spans="1:6" s="45" customFormat="1" ht="16.5" customHeight="1">
      <c r="A63" s="93"/>
      <c r="B63" s="94"/>
      <c r="C63" s="95"/>
      <c r="D63" s="96"/>
      <c r="E63" s="96"/>
      <c r="F63" s="97"/>
    </row>
    <row r="64" spans="1:6" s="45" customFormat="1" ht="16.5" customHeight="1">
      <c r="A64" s="93"/>
      <c r="B64" s="94"/>
      <c r="C64" s="95"/>
      <c r="D64" s="96"/>
      <c r="E64" s="96"/>
      <c r="F64" s="97"/>
    </row>
    <row r="65" spans="1:6" s="45" customFormat="1" ht="16.5" customHeight="1">
      <c r="A65" s="93"/>
      <c r="B65" s="94"/>
      <c r="C65" s="95"/>
      <c r="D65" s="96"/>
      <c r="E65" s="96"/>
      <c r="F65" s="97"/>
    </row>
    <row r="66" spans="1:6" s="45" customFormat="1" ht="16.5" customHeight="1">
      <c r="A66" s="93"/>
      <c r="B66" s="94"/>
      <c r="C66" s="95"/>
      <c r="D66" s="96"/>
      <c r="E66" s="96"/>
      <c r="F66" s="97"/>
    </row>
    <row r="67" spans="1:6" s="45" customFormat="1" ht="16.5" customHeight="1">
      <c r="A67" s="93"/>
      <c r="B67" s="94"/>
      <c r="C67" s="95"/>
      <c r="D67" s="96"/>
      <c r="E67" s="96"/>
      <c r="F67" s="97"/>
    </row>
    <row r="68" spans="1:6" s="45" customFormat="1" ht="16.5" customHeight="1">
      <c r="A68" s="93"/>
      <c r="B68" s="94"/>
      <c r="C68" s="95"/>
      <c r="D68" s="96"/>
      <c r="E68" s="96"/>
      <c r="F68" s="97"/>
    </row>
    <row r="69" spans="1:6" s="45" customFormat="1" ht="16.5" customHeight="1">
      <c r="A69" s="93"/>
      <c r="B69" s="94"/>
      <c r="C69" s="95"/>
      <c r="D69" s="96"/>
      <c r="E69" s="96"/>
      <c r="F69" s="97"/>
    </row>
    <row r="70" spans="1:6" s="45" customFormat="1" ht="16.5" customHeight="1">
      <c r="A70" s="93"/>
      <c r="B70" s="94"/>
      <c r="C70" s="95"/>
      <c r="D70" s="96"/>
      <c r="E70" s="96"/>
      <c r="F70" s="97"/>
    </row>
    <row r="71" spans="1:6" s="45" customFormat="1" ht="16.5" customHeight="1">
      <c r="A71" s="93"/>
      <c r="B71" s="94"/>
      <c r="C71" s="95"/>
      <c r="D71" s="96"/>
      <c r="E71" s="96"/>
      <c r="F71" s="97"/>
    </row>
    <row r="72" spans="1:6" ht="16.5" customHeight="1">
      <c r="A72" s="93"/>
      <c r="B72" s="94"/>
      <c r="C72" s="95"/>
      <c r="D72" s="96"/>
      <c r="E72" s="96"/>
      <c r="F72" s="97"/>
    </row>
    <row r="73" spans="1:6" ht="16.5" customHeight="1">
      <c r="A73" s="93"/>
      <c r="B73" s="94"/>
      <c r="C73" s="95"/>
      <c r="D73" s="96"/>
      <c r="E73" s="96"/>
      <c r="F73" s="97"/>
    </row>
    <row r="74" spans="1:6" ht="16.5" customHeight="1">
      <c r="A74" s="93"/>
      <c r="B74" s="94"/>
      <c r="C74" s="95"/>
      <c r="D74" s="96"/>
      <c r="E74" s="96"/>
      <c r="F74" s="97"/>
    </row>
    <row r="75" spans="1:6" ht="16.5" customHeight="1">
      <c r="A75" s="93"/>
      <c r="B75" s="94"/>
      <c r="C75" s="95"/>
      <c r="D75" s="96"/>
      <c r="E75" s="96"/>
      <c r="F75" s="97"/>
    </row>
    <row r="76" spans="1:6" ht="16.5" customHeight="1">
      <c r="A76" s="93"/>
      <c r="B76" s="94"/>
      <c r="C76" s="95"/>
      <c r="D76" s="96"/>
      <c r="E76" s="96"/>
      <c r="F76" s="97"/>
    </row>
    <row r="77" spans="1:6" ht="16.5" customHeight="1">
      <c r="A77" s="93"/>
      <c r="B77" s="94"/>
      <c r="C77" s="95"/>
      <c r="D77" s="96"/>
      <c r="E77" s="96"/>
      <c r="F77" s="97"/>
    </row>
    <row r="78" spans="1:6" ht="16.5" customHeight="1">
      <c r="A78" s="93"/>
      <c r="B78" s="94"/>
      <c r="C78" s="95"/>
      <c r="D78" s="96"/>
      <c r="E78" s="96"/>
      <c r="F78" s="97"/>
    </row>
    <row r="79" spans="1:6" ht="16.5" customHeight="1">
      <c r="A79" s="93"/>
      <c r="B79" s="94"/>
      <c r="C79" s="95"/>
      <c r="D79" s="96"/>
      <c r="E79" s="96"/>
      <c r="F79" s="97"/>
    </row>
    <row r="80" spans="1:6" ht="16.5" customHeight="1">
      <c r="A80" s="93"/>
      <c r="B80" s="94"/>
      <c r="C80" s="95"/>
      <c r="D80" s="96"/>
      <c r="E80" s="96"/>
      <c r="F80" s="97"/>
    </row>
    <row r="81" spans="1:6" ht="16.5" customHeight="1">
      <c r="A81" s="93"/>
      <c r="B81" s="94"/>
      <c r="C81" s="95"/>
      <c r="D81" s="96"/>
      <c r="E81" s="96"/>
      <c r="F81" s="97"/>
    </row>
    <row r="82" spans="1:6" ht="16.5" customHeight="1">
      <c r="A82" s="93"/>
      <c r="B82" s="94"/>
      <c r="C82" s="95"/>
      <c r="D82" s="96"/>
      <c r="E82" s="96"/>
      <c r="F82" s="97"/>
    </row>
    <row r="83" spans="1:6" ht="16.5" customHeight="1">
      <c r="A83" s="93"/>
      <c r="B83" s="94"/>
      <c r="C83" s="95"/>
      <c r="D83" s="96"/>
      <c r="E83" s="96"/>
      <c r="F83" s="97"/>
    </row>
    <row r="84" spans="1:6" ht="16.5" customHeight="1">
      <c r="A84" s="93"/>
      <c r="B84" s="94"/>
      <c r="C84" s="95"/>
      <c r="D84" s="96"/>
      <c r="E84" s="96"/>
      <c r="F84" s="97"/>
    </row>
    <row r="85" spans="1:6" ht="16.5" customHeight="1">
      <c r="A85" s="93"/>
      <c r="B85" s="94"/>
      <c r="C85" s="95"/>
      <c r="D85" s="96"/>
      <c r="E85" s="96"/>
      <c r="F85" s="97"/>
    </row>
    <row r="86" spans="1:6" ht="16.5" customHeight="1">
      <c r="A86" s="93"/>
      <c r="B86" s="94"/>
      <c r="C86" s="95"/>
      <c r="D86" s="96"/>
      <c r="E86" s="96"/>
      <c r="F86" s="97"/>
    </row>
    <row r="87" spans="1:6" ht="16.5" customHeight="1">
      <c r="A87" s="93"/>
      <c r="B87" s="94"/>
      <c r="C87" s="95"/>
      <c r="D87" s="96"/>
      <c r="E87" s="96"/>
      <c r="F87" s="97"/>
    </row>
    <row r="88" spans="1:6" ht="16.5" customHeight="1">
      <c r="A88" s="93"/>
      <c r="B88" s="94"/>
      <c r="C88" s="95"/>
      <c r="D88" s="96"/>
      <c r="E88" s="96"/>
      <c r="F88" s="97"/>
    </row>
    <row r="89" spans="1:6" ht="16.5" customHeight="1">
      <c r="A89" s="93"/>
      <c r="B89" s="94"/>
      <c r="C89" s="95"/>
      <c r="D89" s="96"/>
      <c r="E89" s="96"/>
      <c r="F89" s="97"/>
    </row>
    <row r="90" spans="1:6" ht="16.5" customHeight="1">
      <c r="A90" s="93"/>
      <c r="B90" s="94"/>
      <c r="C90" s="95"/>
      <c r="D90" s="96"/>
      <c r="E90" s="96"/>
      <c r="F90" s="97"/>
    </row>
    <row r="91" spans="1:6" ht="16.5" customHeight="1">
      <c r="A91" s="93"/>
      <c r="B91" s="94"/>
      <c r="C91" s="95"/>
      <c r="D91" s="96"/>
      <c r="E91" s="96"/>
      <c r="F91" s="97"/>
    </row>
    <row r="92" spans="1:6" ht="16.5" customHeight="1">
      <c r="A92" s="93"/>
      <c r="B92" s="94"/>
      <c r="C92" s="95"/>
      <c r="D92" s="96"/>
      <c r="E92" s="96"/>
      <c r="F92" s="97"/>
    </row>
    <row r="93" spans="1:6" ht="16.5" customHeight="1">
      <c r="A93" s="93"/>
      <c r="B93" s="94"/>
      <c r="C93" s="95"/>
      <c r="D93" s="96"/>
      <c r="E93" s="96"/>
      <c r="F93" s="97"/>
    </row>
    <row r="94" spans="1:6" ht="16.5" customHeight="1">
      <c r="A94" s="93"/>
      <c r="B94" s="94"/>
      <c r="C94" s="95"/>
      <c r="D94" s="96"/>
      <c r="E94" s="96"/>
      <c r="F94" s="97"/>
    </row>
    <row r="95" spans="1:6" ht="16.5" customHeight="1">
      <c r="A95" s="93"/>
      <c r="B95" s="94"/>
      <c r="C95" s="95"/>
      <c r="D95" s="96"/>
      <c r="E95" s="96"/>
      <c r="F95" s="97"/>
    </row>
    <row r="96" spans="1:6" ht="16.5" customHeight="1">
      <c r="A96" s="93"/>
      <c r="B96" s="94"/>
      <c r="C96" s="95"/>
      <c r="D96" s="96"/>
      <c r="E96" s="96"/>
      <c r="F96" s="97"/>
    </row>
    <row r="97" spans="1:6" ht="16.5" customHeight="1">
      <c r="A97" s="93"/>
      <c r="B97" s="94"/>
      <c r="C97" s="95"/>
      <c r="D97" s="96"/>
      <c r="E97" s="96"/>
      <c r="F97" s="97"/>
    </row>
    <row r="98" spans="1:6" ht="16.5" customHeight="1">
      <c r="A98" s="93"/>
      <c r="B98" s="94"/>
      <c r="C98" s="95"/>
      <c r="D98" s="96"/>
      <c r="E98" s="96"/>
      <c r="F98" s="97"/>
    </row>
    <row r="99" spans="1:6" ht="16.5" customHeight="1">
      <c r="A99" s="93"/>
      <c r="B99" s="94"/>
      <c r="C99" s="95"/>
      <c r="D99" s="96"/>
      <c r="E99" s="96"/>
      <c r="F99" s="97"/>
    </row>
    <row r="100" spans="1:6" ht="16.5" customHeight="1">
      <c r="A100" s="93"/>
      <c r="B100" s="94"/>
      <c r="C100" s="95"/>
      <c r="D100" s="96"/>
      <c r="E100" s="96"/>
      <c r="F100" s="97"/>
    </row>
    <row r="101" spans="1:6" ht="16.5" customHeight="1">
      <c r="A101" s="93"/>
      <c r="B101" s="94"/>
      <c r="C101" s="95"/>
      <c r="D101" s="96"/>
      <c r="E101" s="96"/>
      <c r="F101" s="97"/>
    </row>
    <row r="102" spans="1:6" ht="16.5" customHeight="1">
      <c r="A102" s="93"/>
      <c r="B102" s="94"/>
      <c r="C102" s="95"/>
      <c r="D102" s="96"/>
      <c r="E102" s="96"/>
      <c r="F102" s="97"/>
    </row>
    <row r="103" spans="1:6" ht="16.5" customHeight="1">
      <c r="A103" s="93"/>
      <c r="B103" s="94"/>
      <c r="C103" s="95"/>
      <c r="D103" s="96"/>
      <c r="E103" s="96"/>
      <c r="F103" s="97"/>
    </row>
    <row r="104" spans="1:6" ht="16.5" customHeight="1">
      <c r="A104" s="93"/>
      <c r="B104" s="94"/>
      <c r="C104" s="95"/>
      <c r="D104" s="96"/>
      <c r="E104" s="96"/>
      <c r="F104" s="97"/>
    </row>
    <row r="105" spans="1:6" ht="16.5" customHeight="1">
      <c r="A105" s="93"/>
      <c r="B105" s="94"/>
      <c r="C105" s="95"/>
      <c r="D105" s="96"/>
      <c r="E105" s="96"/>
      <c r="F105" s="97"/>
    </row>
    <row r="106" spans="1:6" ht="16.5" customHeight="1">
      <c r="A106" s="93"/>
      <c r="B106" s="94"/>
      <c r="C106" s="95"/>
      <c r="D106" s="96"/>
      <c r="E106" s="96"/>
      <c r="F106" s="97"/>
    </row>
    <row r="107" spans="1:6" ht="16.5" customHeight="1">
      <c r="A107" s="93"/>
      <c r="B107" s="94"/>
      <c r="C107" s="95"/>
      <c r="D107" s="96"/>
      <c r="E107" s="96"/>
      <c r="F107" s="97"/>
    </row>
    <row r="108" spans="1:6" ht="16.5" customHeight="1">
      <c r="A108" s="93"/>
      <c r="B108" s="94"/>
      <c r="C108" s="95"/>
      <c r="D108" s="96"/>
      <c r="E108" s="96"/>
      <c r="F108" s="97"/>
    </row>
    <row r="109" spans="1:6" ht="16.5" customHeight="1">
      <c r="A109" s="93"/>
      <c r="B109" s="94"/>
      <c r="C109" s="95"/>
      <c r="D109" s="96"/>
      <c r="E109" s="96"/>
      <c r="F109" s="97"/>
    </row>
    <row r="110" spans="1:6" ht="16.5" customHeight="1">
      <c r="A110" s="93"/>
      <c r="B110" s="94"/>
      <c r="C110" s="95"/>
      <c r="D110" s="96"/>
      <c r="E110" s="96"/>
      <c r="F110" s="97"/>
    </row>
    <row r="111" spans="1:6" ht="16.5" customHeight="1">
      <c r="A111" s="93"/>
      <c r="B111" s="94"/>
      <c r="C111" s="95"/>
      <c r="D111" s="96"/>
      <c r="E111" s="96"/>
      <c r="F111" s="97"/>
    </row>
    <row r="112" spans="1:6" ht="16.5" customHeight="1">
      <c r="A112" s="93"/>
      <c r="B112" s="94"/>
      <c r="C112" s="95"/>
      <c r="D112" s="96"/>
      <c r="E112" s="96"/>
      <c r="F112" s="97"/>
    </row>
    <row r="113" spans="1:6" ht="16.5" customHeight="1">
      <c r="A113" s="93"/>
      <c r="B113" s="94"/>
      <c r="C113" s="95"/>
      <c r="D113" s="96"/>
      <c r="E113" s="96"/>
      <c r="F113" s="97"/>
    </row>
    <row r="114" spans="1:6" ht="16.5" customHeight="1">
      <c r="A114" s="93"/>
      <c r="B114" s="94"/>
      <c r="C114" s="95"/>
      <c r="D114" s="96"/>
      <c r="E114" s="96"/>
      <c r="F114" s="97"/>
    </row>
    <row r="115" spans="1:6" ht="12.75" customHeight="1">
      <c r="A115" s="93"/>
      <c r="B115" s="94"/>
      <c r="C115" s="95"/>
      <c r="D115" s="96"/>
      <c r="E115" s="96"/>
      <c r="F115" s="97"/>
    </row>
    <row r="116" spans="1:6" ht="12.75" customHeight="1">
      <c r="A116" s="93"/>
      <c r="B116" s="94"/>
      <c r="C116" s="95"/>
      <c r="D116" s="96"/>
      <c r="E116" s="96"/>
      <c r="F116" s="97"/>
    </row>
    <row r="117" spans="1:6" ht="12.75" customHeight="1">
      <c r="A117" s="93"/>
      <c r="B117" s="94"/>
      <c r="C117" s="95"/>
      <c r="D117" s="96"/>
      <c r="E117" s="96"/>
      <c r="F117" s="97"/>
    </row>
    <row r="118" spans="1:6" ht="12.75" customHeight="1">
      <c r="A118" s="93"/>
      <c r="B118" s="94"/>
      <c r="C118" s="95"/>
      <c r="D118" s="96"/>
      <c r="E118" s="96"/>
      <c r="F118" s="97"/>
    </row>
    <row r="119" spans="1:6" ht="12.75" customHeight="1">
      <c r="A119" s="93"/>
      <c r="B119" s="94"/>
      <c r="C119" s="95"/>
      <c r="D119" s="96"/>
      <c r="E119" s="96"/>
      <c r="F119" s="97"/>
    </row>
    <row r="120" spans="1:6" ht="12.75" customHeight="1">
      <c r="A120" s="93"/>
      <c r="B120" s="94"/>
      <c r="C120" s="95"/>
      <c r="D120" s="96"/>
      <c r="E120" s="96"/>
      <c r="F120" s="97"/>
    </row>
    <row r="121" spans="1:6" ht="12.75" customHeight="1">
      <c r="A121" s="93"/>
      <c r="B121" s="94"/>
      <c r="C121" s="95"/>
      <c r="D121" s="96"/>
      <c r="E121" s="96"/>
      <c r="F121" s="97"/>
    </row>
    <row r="122" spans="1:6" ht="12.75" customHeight="1">
      <c r="A122" s="93"/>
      <c r="B122" s="94"/>
      <c r="C122" s="95"/>
      <c r="D122" s="96"/>
      <c r="E122" s="96"/>
      <c r="F122" s="97"/>
    </row>
    <row r="123" spans="1:6" ht="12.75" customHeight="1">
      <c r="A123" s="93"/>
      <c r="B123" s="94"/>
      <c r="C123" s="95"/>
      <c r="D123" s="96"/>
      <c r="E123" s="96"/>
      <c r="F123" s="97"/>
    </row>
    <row r="124" spans="1:6" ht="12.75" customHeight="1">
      <c r="A124" s="93"/>
      <c r="B124" s="94"/>
      <c r="C124" s="95"/>
      <c r="D124" s="96"/>
      <c r="E124" s="96"/>
      <c r="F124" s="97"/>
    </row>
    <row r="125" spans="1:6" ht="12.75" customHeight="1">
      <c r="A125" s="93"/>
      <c r="B125" s="94"/>
      <c r="C125" s="95"/>
      <c r="D125" s="96"/>
      <c r="E125" s="96"/>
      <c r="F125" s="97"/>
    </row>
    <row r="126" spans="1:6" ht="12.75" customHeight="1">
      <c r="A126" s="93"/>
      <c r="B126" s="94"/>
      <c r="C126" s="95"/>
      <c r="D126" s="96"/>
      <c r="E126" s="96"/>
      <c r="F126" s="97"/>
    </row>
    <row r="127" spans="1:6" ht="12.75" customHeight="1">
      <c r="A127" s="93"/>
      <c r="B127" s="94"/>
      <c r="C127" s="95"/>
      <c r="D127" s="96"/>
      <c r="E127" s="96"/>
      <c r="F127" s="97"/>
    </row>
    <row r="128" spans="1:6" ht="12.75" customHeight="1">
      <c r="A128" s="93"/>
      <c r="B128" s="94"/>
      <c r="C128" s="95"/>
      <c r="D128" s="96"/>
      <c r="E128" s="96"/>
      <c r="F128" s="97"/>
    </row>
    <row r="129" spans="1:6" ht="12.75" customHeight="1">
      <c r="A129" s="93"/>
      <c r="B129" s="94"/>
      <c r="C129" s="95"/>
      <c r="D129" s="96"/>
      <c r="E129" s="96"/>
      <c r="F129" s="97"/>
    </row>
    <row r="130" spans="1:6" ht="12.75" customHeight="1">
      <c r="A130" s="93"/>
      <c r="B130" s="94"/>
      <c r="C130" s="95"/>
      <c r="D130" s="96"/>
      <c r="E130" s="96"/>
      <c r="F130" s="97"/>
    </row>
    <row r="131" spans="1:6" ht="12.75" customHeight="1">
      <c r="A131" s="93"/>
      <c r="B131" s="94"/>
      <c r="C131" s="95"/>
      <c r="D131" s="96"/>
      <c r="E131" s="96"/>
      <c r="F131" s="97"/>
    </row>
    <row r="132" spans="1:6" ht="12.75" customHeight="1">
      <c r="A132" s="93"/>
      <c r="B132" s="94"/>
      <c r="C132" s="95"/>
      <c r="D132" s="96"/>
      <c r="E132" s="96"/>
      <c r="F132" s="97"/>
    </row>
    <row r="133" spans="1:6" ht="12.75" customHeight="1">
      <c r="A133" s="93"/>
      <c r="B133" s="94"/>
      <c r="C133" s="95"/>
      <c r="D133" s="96"/>
      <c r="E133" s="96"/>
      <c r="F133" s="97"/>
    </row>
    <row r="134" spans="1:6" ht="12.75" customHeight="1">
      <c r="A134" s="93"/>
      <c r="B134" s="94"/>
      <c r="C134" s="95"/>
      <c r="D134" s="96"/>
      <c r="E134" s="96"/>
      <c r="F134" s="97"/>
    </row>
    <row r="135" spans="1:6" ht="12.75" customHeight="1">
      <c r="A135" s="93"/>
      <c r="B135" s="94"/>
      <c r="C135" s="95"/>
      <c r="D135" s="96"/>
      <c r="E135" s="96"/>
      <c r="F135" s="97"/>
    </row>
    <row r="136" spans="1:6" ht="12.75" customHeight="1">
      <c r="A136" s="93"/>
      <c r="B136" s="94"/>
      <c r="C136" s="95"/>
      <c r="D136" s="96"/>
      <c r="E136" s="96"/>
      <c r="F136" s="97"/>
    </row>
    <row r="137" spans="1:6" ht="12.75" customHeight="1">
      <c r="A137" s="93"/>
      <c r="B137" s="94"/>
      <c r="C137" s="95"/>
      <c r="D137" s="96"/>
      <c r="E137" s="96"/>
      <c r="F137" s="97"/>
    </row>
    <row r="138" spans="1:6" ht="12.75" customHeight="1">
      <c r="A138" s="93"/>
      <c r="B138" s="94"/>
      <c r="C138" s="95"/>
      <c r="D138" s="96"/>
      <c r="E138" s="96"/>
      <c r="F138" s="97"/>
    </row>
    <row r="139" spans="1:6" ht="12.75" customHeight="1">
      <c r="A139" s="93"/>
      <c r="B139" s="94"/>
      <c r="C139" s="95"/>
      <c r="D139" s="96"/>
      <c r="E139" s="96"/>
      <c r="F139" s="97"/>
    </row>
    <row r="140" spans="1:6" ht="12.75" customHeight="1">
      <c r="A140" s="93"/>
      <c r="B140" s="94"/>
      <c r="C140" s="95"/>
      <c r="D140" s="96"/>
      <c r="E140" s="96"/>
      <c r="F140" s="97"/>
    </row>
    <row r="141" spans="1:6" ht="12.75" customHeight="1">
      <c r="A141" s="93"/>
      <c r="B141" s="94"/>
      <c r="C141" s="95"/>
      <c r="D141" s="96"/>
      <c r="E141" s="96"/>
      <c r="F141" s="97"/>
    </row>
    <row r="142" spans="1:6" ht="12.75" customHeight="1">
      <c r="A142" s="93"/>
      <c r="B142" s="94"/>
      <c r="C142" s="95"/>
      <c r="D142" s="96"/>
      <c r="E142" s="96"/>
      <c r="F142" s="97"/>
    </row>
    <row r="143" spans="1:6" ht="12.75" customHeight="1">
      <c r="A143" s="93"/>
      <c r="B143" s="94"/>
      <c r="C143" s="95"/>
      <c r="D143" s="96"/>
      <c r="E143" s="96"/>
      <c r="F143" s="97"/>
    </row>
    <row r="144" spans="1:6" ht="12.75" customHeight="1">
      <c r="A144" s="93"/>
      <c r="B144" s="94"/>
      <c r="C144" s="95"/>
      <c r="D144" s="96"/>
      <c r="E144" s="96"/>
      <c r="F144" s="97"/>
    </row>
    <row r="145" spans="1:6" ht="12.75" customHeight="1">
      <c r="A145" s="93"/>
      <c r="B145" s="94"/>
      <c r="C145" s="95"/>
      <c r="D145" s="96"/>
      <c r="E145" s="96"/>
      <c r="F145" s="97"/>
    </row>
    <row r="146" spans="1:6" ht="12.75" customHeight="1">
      <c r="A146" s="93"/>
      <c r="B146" s="94"/>
      <c r="C146" s="95"/>
      <c r="D146" s="96"/>
      <c r="E146" s="96"/>
      <c r="F146" s="97"/>
    </row>
    <row r="147" spans="1:6" ht="12.75" customHeight="1">
      <c r="A147" s="93"/>
      <c r="B147" s="94"/>
      <c r="C147" s="95"/>
      <c r="D147" s="96"/>
      <c r="E147" s="96"/>
      <c r="F147" s="97"/>
    </row>
    <row r="148" spans="1:6" ht="12.75" customHeight="1">
      <c r="A148" s="93"/>
      <c r="B148" s="94"/>
      <c r="C148" s="95"/>
      <c r="D148" s="96"/>
      <c r="E148" s="96"/>
      <c r="F148" s="97"/>
    </row>
    <row r="149" spans="1:6" ht="12.75" customHeight="1">
      <c r="A149" s="93"/>
      <c r="B149" s="94"/>
      <c r="C149" s="95"/>
      <c r="D149" s="96"/>
      <c r="E149" s="96"/>
      <c r="F149" s="97"/>
    </row>
    <row r="150" spans="1:6" ht="12.75" customHeight="1">
      <c r="A150" s="93"/>
      <c r="B150" s="94"/>
      <c r="C150" s="95"/>
      <c r="D150" s="96"/>
      <c r="E150" s="96"/>
      <c r="F150" s="97"/>
    </row>
    <row r="151" spans="1:6" ht="12.75" customHeight="1">
      <c r="A151" s="93"/>
      <c r="B151" s="94"/>
      <c r="C151" s="95"/>
      <c r="D151" s="96"/>
      <c r="E151" s="96"/>
      <c r="F151" s="97"/>
    </row>
    <row r="152" spans="1:6" ht="12.75" customHeight="1">
      <c r="A152" s="93"/>
      <c r="B152" s="94"/>
      <c r="C152" s="95"/>
      <c r="D152" s="96"/>
      <c r="E152" s="96"/>
      <c r="F152" s="97"/>
    </row>
    <row r="153" spans="1:6" ht="12.75" customHeight="1">
      <c r="A153" s="93"/>
      <c r="B153" s="94"/>
      <c r="C153" s="95"/>
      <c r="D153" s="96"/>
      <c r="E153" s="96"/>
      <c r="F153" s="97"/>
    </row>
    <row r="154" spans="1:6" ht="12.75" customHeight="1">
      <c r="A154" s="93"/>
      <c r="B154" s="94"/>
      <c r="C154" s="95"/>
      <c r="D154" s="96"/>
      <c r="E154" s="96"/>
      <c r="F154" s="97"/>
    </row>
    <row r="155" spans="1:6" ht="12.75" customHeight="1">
      <c r="A155" s="93"/>
      <c r="B155" s="94"/>
      <c r="C155" s="95"/>
      <c r="D155" s="96"/>
      <c r="E155" s="96"/>
      <c r="F155" s="97"/>
    </row>
    <row r="156" spans="1:6" ht="12.75" customHeight="1">
      <c r="A156" s="93"/>
      <c r="B156" s="94"/>
      <c r="C156" s="95"/>
      <c r="D156" s="96"/>
      <c r="E156" s="96"/>
      <c r="F156" s="97"/>
    </row>
    <row r="157" spans="1:6" ht="12.75" customHeight="1">
      <c r="A157" s="93"/>
      <c r="B157" s="94"/>
      <c r="C157" s="95"/>
      <c r="D157" s="96"/>
      <c r="E157" s="96"/>
      <c r="F157" s="97"/>
    </row>
    <row r="158" spans="1:6" ht="12.75" customHeight="1">
      <c r="A158" s="93"/>
      <c r="B158" s="94"/>
      <c r="C158" s="95"/>
      <c r="D158" s="96"/>
      <c r="E158" s="96"/>
      <c r="F158" s="97"/>
    </row>
    <row r="159" spans="1:6" ht="12.75" customHeight="1">
      <c r="A159" s="93"/>
      <c r="B159" s="94"/>
      <c r="C159" s="95"/>
      <c r="D159" s="96"/>
      <c r="E159" s="96"/>
      <c r="F159" s="97"/>
    </row>
    <row r="160" spans="1:6" ht="12.75" customHeight="1">
      <c r="A160" s="93"/>
      <c r="B160" s="94"/>
      <c r="C160" s="95"/>
      <c r="D160" s="96"/>
      <c r="E160" s="96"/>
      <c r="F160" s="97"/>
    </row>
    <row r="161" spans="1:6" ht="12.75" customHeight="1">
      <c r="A161" s="93"/>
      <c r="B161" s="94"/>
      <c r="C161" s="95"/>
      <c r="D161" s="96"/>
      <c r="E161" s="96"/>
      <c r="F161" s="97"/>
    </row>
    <row r="162" spans="1:6" ht="12.75" customHeight="1">
      <c r="A162" s="93"/>
      <c r="B162" s="94"/>
      <c r="C162" s="95"/>
      <c r="D162" s="96"/>
      <c r="E162" s="96"/>
      <c r="F162" s="97"/>
    </row>
    <row r="163" spans="1:6" ht="12.75" customHeight="1">
      <c r="A163" s="93"/>
      <c r="B163" s="94"/>
      <c r="C163" s="95"/>
      <c r="D163" s="96"/>
      <c r="E163" s="96"/>
      <c r="F163" s="97"/>
    </row>
    <row r="164" spans="1:6" ht="12.75" customHeight="1">
      <c r="A164" s="93"/>
      <c r="B164" s="94"/>
      <c r="C164" s="95"/>
      <c r="D164" s="96"/>
      <c r="E164" s="96"/>
      <c r="F164" s="97"/>
    </row>
    <row r="165" spans="1:6" ht="12.75" customHeight="1">
      <c r="A165" s="93"/>
      <c r="B165" s="94"/>
      <c r="C165" s="95"/>
      <c r="D165" s="96"/>
      <c r="E165" s="96"/>
      <c r="F165" s="97"/>
    </row>
    <row r="166" spans="1:6" ht="12.75" customHeight="1">
      <c r="A166" s="93"/>
      <c r="B166" s="94"/>
      <c r="C166" s="95"/>
      <c r="D166" s="96"/>
      <c r="E166" s="96"/>
      <c r="F166" s="97"/>
    </row>
    <row r="167" spans="1:6" ht="12.75" customHeight="1">
      <c r="A167" s="93"/>
      <c r="B167" s="94"/>
      <c r="C167" s="95"/>
      <c r="D167" s="96"/>
      <c r="E167" s="96"/>
      <c r="F167" s="97"/>
    </row>
    <row r="168" spans="1:6" ht="12.75" customHeight="1">
      <c r="A168" s="93"/>
      <c r="B168" s="94"/>
      <c r="C168" s="95"/>
      <c r="D168" s="96"/>
      <c r="E168" s="96"/>
      <c r="F168" s="97"/>
    </row>
    <row r="169" spans="1:6" ht="12.75" customHeight="1">
      <c r="A169" s="93"/>
      <c r="B169" s="94"/>
      <c r="C169" s="95"/>
      <c r="D169" s="96"/>
      <c r="E169" s="96"/>
      <c r="F169" s="97"/>
    </row>
    <row r="170" spans="1:6" ht="12.75" customHeight="1">
      <c r="A170" s="93"/>
      <c r="B170" s="94"/>
      <c r="C170" s="95"/>
      <c r="D170" s="96"/>
      <c r="E170" s="96"/>
      <c r="F170" s="97"/>
    </row>
    <row r="171" spans="1:6" ht="12.75" customHeight="1">
      <c r="A171" s="93"/>
      <c r="B171" s="94"/>
      <c r="C171" s="95"/>
      <c r="D171" s="96"/>
      <c r="E171" s="96"/>
      <c r="F171" s="97"/>
    </row>
    <row r="172" spans="1:6" ht="12.75" customHeight="1">
      <c r="A172" s="93"/>
      <c r="B172" s="94"/>
      <c r="C172" s="95"/>
      <c r="D172" s="96"/>
      <c r="E172" s="96"/>
      <c r="F172" s="97"/>
    </row>
    <row r="173" spans="1:6" ht="12.75" customHeight="1">
      <c r="A173" s="93"/>
      <c r="B173" s="94"/>
      <c r="C173" s="95"/>
      <c r="D173" s="96"/>
      <c r="E173" s="96"/>
      <c r="F173" s="97"/>
    </row>
    <row r="174" spans="1:6" ht="12.75" customHeight="1">
      <c r="A174" s="93"/>
      <c r="B174" s="94"/>
      <c r="C174" s="95"/>
      <c r="D174" s="96"/>
      <c r="E174" s="96"/>
      <c r="F174" s="97"/>
    </row>
    <row r="175" spans="1:6" ht="12.75" customHeight="1">
      <c r="A175" s="93"/>
      <c r="B175" s="94"/>
      <c r="C175" s="95"/>
      <c r="D175" s="96"/>
      <c r="E175" s="96"/>
      <c r="F175" s="97"/>
    </row>
    <row r="176" spans="1:6" ht="12.75" customHeight="1">
      <c r="A176" s="93"/>
      <c r="B176" s="94"/>
      <c r="C176" s="95"/>
      <c r="D176" s="96"/>
      <c r="E176" s="96"/>
      <c r="F176" s="97"/>
    </row>
    <row r="177" spans="1:6" ht="12.75" customHeight="1">
      <c r="A177" s="93"/>
      <c r="B177" s="94"/>
      <c r="C177" s="95"/>
      <c r="D177" s="96"/>
      <c r="E177" s="96"/>
      <c r="F177" s="97"/>
    </row>
    <row r="178" spans="1:6" ht="12.75" customHeight="1">
      <c r="A178" s="93"/>
      <c r="B178" s="94"/>
      <c r="C178" s="95"/>
      <c r="D178" s="96"/>
      <c r="E178" s="96"/>
      <c r="F178" s="97"/>
    </row>
    <row r="179" spans="1:6" ht="12.75" customHeight="1">
      <c r="A179" s="93"/>
      <c r="B179" s="94"/>
      <c r="C179" s="95"/>
      <c r="D179" s="96"/>
      <c r="E179" s="96"/>
      <c r="F179" s="97"/>
    </row>
    <row r="180" spans="1:6" ht="12.75" customHeight="1">
      <c r="A180" s="93"/>
      <c r="B180" s="94"/>
      <c r="C180" s="95"/>
      <c r="D180" s="96"/>
      <c r="E180" s="96"/>
      <c r="F180" s="97"/>
    </row>
    <row r="181" spans="1:6" ht="12.75" customHeight="1">
      <c r="A181" s="93"/>
      <c r="B181" s="94"/>
      <c r="C181" s="95"/>
      <c r="D181" s="96"/>
      <c r="E181" s="96"/>
      <c r="F181" s="97"/>
    </row>
    <row r="182" spans="1:6" ht="12.75" customHeight="1">
      <c r="A182" s="93"/>
      <c r="B182" s="94"/>
      <c r="C182" s="95"/>
      <c r="D182" s="96"/>
      <c r="E182" s="96"/>
      <c r="F182" s="97"/>
    </row>
    <row r="183" spans="1:6" ht="12.75" customHeight="1">
      <c r="A183" s="93"/>
      <c r="B183" s="94"/>
      <c r="C183" s="95"/>
      <c r="D183" s="96"/>
      <c r="E183" s="96"/>
      <c r="F183" s="97"/>
    </row>
    <row r="184" spans="1:6" ht="12.75" customHeight="1">
      <c r="A184" s="93"/>
      <c r="B184" s="94"/>
      <c r="C184" s="95"/>
      <c r="D184" s="96"/>
      <c r="E184" s="96"/>
      <c r="F184" s="97"/>
    </row>
    <row r="185" spans="1:6" ht="12.75" customHeight="1">
      <c r="A185" s="93"/>
      <c r="B185" s="94"/>
      <c r="C185" s="95"/>
      <c r="D185" s="96"/>
      <c r="E185" s="96"/>
      <c r="F185" s="97"/>
    </row>
    <row r="186" spans="1:6" ht="12.75" customHeight="1">
      <c r="A186" s="93"/>
      <c r="B186" s="94"/>
      <c r="C186" s="95"/>
      <c r="D186" s="96"/>
      <c r="E186" s="96"/>
      <c r="F186" s="97"/>
    </row>
    <row r="187" spans="1:6" ht="12.75" customHeight="1">
      <c r="A187" s="93"/>
      <c r="B187" s="94"/>
      <c r="C187" s="95"/>
      <c r="D187" s="96"/>
      <c r="E187" s="96"/>
      <c r="F187" s="97"/>
    </row>
    <row r="188" spans="1:6" ht="12.75" customHeight="1">
      <c r="A188" s="93"/>
      <c r="B188" s="94"/>
      <c r="C188" s="95"/>
      <c r="D188" s="96"/>
      <c r="E188" s="96"/>
      <c r="F188" s="97"/>
    </row>
    <row r="189" spans="1:6" ht="12.75" customHeight="1">
      <c r="A189" s="93"/>
      <c r="B189" s="94"/>
      <c r="C189" s="95"/>
      <c r="D189" s="96"/>
      <c r="E189" s="96"/>
      <c r="F189" s="97"/>
    </row>
    <row r="190" spans="1:6" ht="12.75" customHeight="1">
      <c r="A190" s="93"/>
      <c r="B190" s="94"/>
      <c r="C190" s="95"/>
      <c r="D190" s="96"/>
      <c r="E190" s="96"/>
      <c r="F190" s="97"/>
    </row>
    <row r="191" spans="1:6" ht="12.75" customHeight="1">
      <c r="A191" s="93"/>
      <c r="B191" s="94"/>
      <c r="C191" s="95"/>
      <c r="D191" s="96"/>
      <c r="E191" s="96"/>
      <c r="F191" s="97"/>
    </row>
    <row r="192" spans="1:6" ht="12.75" customHeight="1">
      <c r="A192" s="93"/>
      <c r="B192" s="94"/>
      <c r="C192" s="95"/>
      <c r="D192" s="96"/>
      <c r="E192" s="96"/>
      <c r="F192" s="97"/>
    </row>
    <row r="193" spans="1:6" ht="12.75" customHeight="1">
      <c r="A193" s="93"/>
      <c r="B193" s="94"/>
      <c r="C193" s="95"/>
      <c r="D193" s="96"/>
      <c r="E193" s="96"/>
      <c r="F193" s="97"/>
    </row>
    <row r="194" spans="1:6" ht="12.75" customHeight="1">
      <c r="A194" s="93"/>
      <c r="B194" s="94"/>
      <c r="C194" s="95"/>
      <c r="D194" s="96"/>
      <c r="E194" s="96"/>
      <c r="F194" s="97"/>
    </row>
    <row r="195" spans="1:6" ht="12.75" customHeight="1">
      <c r="A195" s="93"/>
      <c r="B195" s="94"/>
      <c r="C195" s="95"/>
      <c r="D195" s="96"/>
      <c r="E195" s="96"/>
      <c r="F195" s="97"/>
    </row>
    <row r="196" spans="1:6" ht="12.75" customHeight="1">
      <c r="A196" s="93"/>
      <c r="B196" s="94"/>
      <c r="C196" s="95"/>
      <c r="D196" s="96"/>
      <c r="E196" s="96"/>
      <c r="F196" s="97"/>
    </row>
    <row r="197" spans="1:6" ht="12.75" customHeight="1">
      <c r="A197" s="93"/>
      <c r="B197" s="94"/>
      <c r="C197" s="95"/>
      <c r="D197" s="96"/>
      <c r="E197" s="96"/>
      <c r="F197" s="97"/>
    </row>
    <row r="198" spans="1:6" ht="12.75" customHeight="1">
      <c r="A198" s="93"/>
      <c r="B198" s="94"/>
      <c r="C198" s="95"/>
      <c r="D198" s="96"/>
      <c r="E198" s="96"/>
      <c r="F198" s="97"/>
    </row>
    <row r="199" spans="1:6" ht="12.75" customHeight="1">
      <c r="A199" s="93"/>
      <c r="B199" s="94"/>
      <c r="C199" s="95"/>
      <c r="D199" s="96"/>
      <c r="E199" s="96"/>
      <c r="F199" s="97"/>
    </row>
    <row r="200" spans="1:6" ht="12.75" customHeight="1">
      <c r="A200" s="93"/>
      <c r="B200" s="94"/>
      <c r="C200" s="95"/>
      <c r="D200" s="96"/>
      <c r="E200" s="96"/>
      <c r="F200" s="97"/>
    </row>
    <row r="201" spans="1:6" ht="12.75" customHeight="1">
      <c r="A201" s="93"/>
      <c r="B201" s="94"/>
      <c r="C201" s="95"/>
      <c r="D201" s="96"/>
      <c r="E201" s="96"/>
      <c r="F201" s="97"/>
    </row>
    <row r="202" spans="1:6" ht="12.75" customHeight="1">
      <c r="A202" s="93"/>
      <c r="B202" s="94"/>
      <c r="C202" s="95"/>
      <c r="D202" s="96"/>
      <c r="E202" s="96"/>
      <c r="F202" s="97"/>
    </row>
    <row r="203" spans="1:6" ht="12.75" customHeight="1">
      <c r="A203" s="93"/>
      <c r="B203" s="94"/>
      <c r="C203" s="95"/>
      <c r="D203" s="96"/>
      <c r="E203" s="96"/>
      <c r="F203" s="97"/>
    </row>
    <row r="204" spans="1:6" ht="12.75" customHeight="1">
      <c r="A204" s="93"/>
      <c r="B204" s="94"/>
      <c r="C204" s="95"/>
      <c r="D204" s="96"/>
      <c r="E204" s="96"/>
      <c r="F204" s="97"/>
    </row>
    <row r="205" spans="1:6" ht="12.75" customHeight="1">
      <c r="A205" s="93"/>
      <c r="B205" s="94"/>
      <c r="C205" s="95"/>
      <c r="D205" s="96"/>
      <c r="E205" s="96"/>
      <c r="F205" s="97"/>
    </row>
    <row r="206" spans="1:6" ht="12.75" customHeight="1">
      <c r="A206" s="93"/>
      <c r="B206" s="94"/>
      <c r="C206" s="95"/>
      <c r="D206" s="96"/>
      <c r="E206" s="96"/>
      <c r="F206" s="97"/>
    </row>
    <row r="207" spans="1:6" ht="12.75" customHeight="1">
      <c r="A207" s="93"/>
      <c r="B207" s="94"/>
      <c r="C207" s="95"/>
      <c r="D207" s="96"/>
      <c r="E207" s="96"/>
      <c r="F207" s="97"/>
    </row>
    <row r="208" spans="1:6" ht="12.75" customHeight="1">
      <c r="A208" s="93"/>
      <c r="B208" s="94"/>
      <c r="C208" s="95"/>
      <c r="D208" s="96"/>
      <c r="E208" s="96"/>
      <c r="F208" s="97"/>
    </row>
    <row r="209" spans="1:6" ht="12.75" customHeight="1">
      <c r="A209" s="93"/>
      <c r="B209" s="94"/>
      <c r="C209" s="95"/>
      <c r="D209" s="96"/>
      <c r="E209" s="96"/>
      <c r="F209" s="97"/>
    </row>
    <row r="210" spans="1:6" ht="12.75" customHeight="1">
      <c r="A210" s="93"/>
      <c r="B210" s="94"/>
      <c r="C210" s="95"/>
      <c r="D210" s="96"/>
      <c r="E210" s="96"/>
      <c r="F210" s="97"/>
    </row>
    <row r="211" spans="1:6" ht="12.75" customHeight="1">
      <c r="A211" s="93"/>
      <c r="B211" s="94"/>
      <c r="C211" s="95"/>
      <c r="D211" s="96"/>
      <c r="E211" s="96"/>
      <c r="F211" s="97"/>
    </row>
    <row r="212" spans="1:6" ht="12.75" customHeight="1">
      <c r="A212" s="93"/>
      <c r="B212" s="94"/>
      <c r="C212" s="95"/>
      <c r="D212" s="96"/>
      <c r="E212" s="96"/>
      <c r="F212" s="97"/>
    </row>
    <row r="213" spans="1:6" ht="12.75" customHeight="1">
      <c r="A213" s="93"/>
      <c r="B213" s="94"/>
      <c r="C213" s="95"/>
      <c r="D213" s="96"/>
      <c r="E213" s="96"/>
      <c r="F213" s="97"/>
    </row>
    <row r="214" spans="1:6" ht="12.75" customHeight="1">
      <c r="A214" s="93"/>
      <c r="B214" s="94"/>
      <c r="C214" s="95"/>
      <c r="D214" s="96"/>
      <c r="E214" s="96"/>
      <c r="F214" s="97"/>
    </row>
    <row r="215" spans="1:6" ht="12.75" customHeight="1">
      <c r="A215" s="93"/>
      <c r="B215" s="94"/>
      <c r="C215" s="95"/>
      <c r="D215" s="96"/>
      <c r="E215" s="96"/>
      <c r="F215" s="97"/>
    </row>
    <row r="216" spans="1:6" ht="12.75" customHeight="1">
      <c r="A216" s="93"/>
      <c r="B216" s="94"/>
      <c r="C216" s="95"/>
      <c r="D216" s="96"/>
      <c r="E216" s="96"/>
      <c r="F216" s="97"/>
    </row>
    <row r="217" spans="1:6" ht="12.75" customHeight="1">
      <c r="A217" s="93"/>
      <c r="B217" s="94"/>
      <c r="C217" s="95"/>
      <c r="D217" s="96"/>
      <c r="E217" s="96"/>
      <c r="F217" s="97"/>
    </row>
    <row r="218" spans="1:6" ht="12.75" customHeight="1">
      <c r="A218" s="93"/>
      <c r="B218" s="94"/>
      <c r="C218" s="95"/>
      <c r="D218" s="96"/>
      <c r="E218" s="96"/>
      <c r="F218" s="97"/>
    </row>
    <row r="219" spans="1:6" ht="12.75" customHeight="1">
      <c r="A219" s="93"/>
      <c r="B219" s="94"/>
      <c r="C219" s="95"/>
      <c r="D219" s="96"/>
      <c r="E219" s="96"/>
      <c r="F219" s="97"/>
    </row>
    <row r="220" spans="1:6" ht="12.75" customHeight="1">
      <c r="A220" s="93"/>
      <c r="B220" s="94"/>
      <c r="C220" s="95"/>
      <c r="D220" s="96"/>
      <c r="E220" s="96"/>
      <c r="F220" s="97"/>
    </row>
    <row r="221" spans="1:6" ht="12.75" customHeight="1">
      <c r="A221" s="93"/>
      <c r="B221" s="94"/>
      <c r="C221" s="95"/>
      <c r="D221" s="96"/>
      <c r="E221" s="96"/>
      <c r="F221" s="97"/>
    </row>
    <row r="222" spans="1:6" ht="12.75" customHeight="1">
      <c r="A222" s="93"/>
      <c r="B222" s="94"/>
      <c r="C222" s="95"/>
      <c r="D222" s="96"/>
      <c r="E222" s="96"/>
      <c r="F222" s="97"/>
    </row>
    <row r="223" spans="1:6" ht="12.75" customHeight="1">
      <c r="A223" s="93"/>
      <c r="B223" s="94"/>
      <c r="C223" s="95"/>
      <c r="D223" s="96"/>
      <c r="E223" s="96"/>
      <c r="F223" s="97"/>
    </row>
    <row r="224" spans="1:6" ht="12.75" customHeight="1">
      <c r="A224" s="93"/>
      <c r="B224" s="94"/>
      <c r="C224" s="95"/>
      <c r="D224" s="96"/>
      <c r="E224" s="96"/>
      <c r="F224" s="97"/>
    </row>
    <row r="225" spans="1:6" ht="12.75" customHeight="1">
      <c r="A225" s="93"/>
      <c r="B225" s="94"/>
      <c r="C225" s="95"/>
      <c r="D225" s="96"/>
      <c r="E225" s="96"/>
      <c r="F225" s="97"/>
    </row>
    <row r="226" spans="1:6" ht="12.75" customHeight="1">
      <c r="A226" s="93"/>
      <c r="B226" s="94"/>
      <c r="C226" s="95"/>
      <c r="D226" s="96"/>
      <c r="E226" s="96"/>
      <c r="F226" s="97"/>
    </row>
    <row r="227" spans="1:6" ht="12.75" customHeight="1">
      <c r="A227" s="93"/>
      <c r="B227" s="94"/>
      <c r="C227" s="95"/>
      <c r="D227" s="96"/>
      <c r="E227" s="96"/>
      <c r="F227" s="97"/>
    </row>
    <row r="228" spans="1:6" ht="12.75" customHeight="1">
      <c r="A228" s="93"/>
      <c r="B228" s="94"/>
      <c r="C228" s="95"/>
      <c r="D228" s="96"/>
      <c r="E228" s="96"/>
      <c r="F228" s="97"/>
    </row>
    <row r="229" spans="1:6" ht="12.75" customHeight="1">
      <c r="A229" s="93"/>
      <c r="B229" s="94"/>
      <c r="C229" s="95"/>
      <c r="D229" s="96"/>
      <c r="E229" s="96"/>
      <c r="F229" s="97"/>
    </row>
    <row r="230" spans="1:6" ht="12.75" customHeight="1">
      <c r="A230" s="93"/>
      <c r="B230" s="94"/>
      <c r="C230" s="95"/>
      <c r="D230" s="96"/>
      <c r="E230" s="96"/>
      <c r="F230" s="97"/>
    </row>
    <row r="231" spans="1:6" ht="12.75" customHeight="1">
      <c r="A231" s="93"/>
      <c r="B231" s="94"/>
      <c r="C231" s="95"/>
      <c r="D231" s="96"/>
      <c r="E231" s="96"/>
      <c r="F231" s="97"/>
    </row>
    <row r="232" spans="1:6" ht="12.75" customHeight="1">
      <c r="A232" s="58"/>
      <c r="B232" s="59"/>
      <c r="C232" s="49"/>
      <c r="D232" s="60"/>
      <c r="E232" s="50"/>
      <c r="F232" s="51"/>
    </row>
    <row r="233" spans="1:6" ht="12.75" customHeight="1">
      <c r="A233" s="58"/>
      <c r="B233" s="59"/>
      <c r="C233" s="49"/>
      <c r="D233" s="60"/>
      <c r="E233" s="50"/>
      <c r="F233" s="51"/>
    </row>
    <row r="234" spans="1:6" ht="12.75" customHeight="1">
      <c r="A234" s="58"/>
      <c r="B234" s="59"/>
      <c r="C234" s="49"/>
      <c r="D234" s="60"/>
      <c r="E234" s="50"/>
      <c r="F234" s="51"/>
    </row>
    <row r="235" spans="1:6">
      <c r="A235" s="58"/>
      <c r="B235" s="59" t="e">
        <f>IF(#REF!=0," ",#REF!)</f>
        <v>#REF!</v>
      </c>
      <c r="C235" s="49" t="e">
        <f>IF(#REF!=0,"",#REF!)</f>
        <v>#REF!</v>
      </c>
      <c r="D235" s="60" t="e">
        <f>IF(#REF!=0,"",#REF!)</f>
        <v>#REF!</v>
      </c>
      <c r="E235" s="50" t="e">
        <f>IF(#REF!=0,"",C235*D235)</f>
        <v>#REF!</v>
      </c>
      <c r="F235" s="51" t="e">
        <f>SUBSTITUTE(SUBSTITUTE(#REF!,"XAMS","Euronext Amsterdam"),"CEUX","Cboe DXE")</f>
        <v>#REF!</v>
      </c>
    </row>
    <row r="236" spans="1:6">
      <c r="A236" s="58"/>
      <c r="B236" s="59" t="e">
        <f>IF(#REF!=0," ",#REF!)</f>
        <v>#REF!</v>
      </c>
      <c r="C236" s="49" t="e">
        <f>IF(#REF!=0,"",#REF!)</f>
        <v>#REF!</v>
      </c>
      <c r="D236" s="60" t="e">
        <f>IF(#REF!=0,"",#REF!)</f>
        <v>#REF!</v>
      </c>
      <c r="E236" s="50" t="e">
        <f>IF(#REF!=0,"",C236*D236)</f>
        <v>#REF!</v>
      </c>
      <c r="F236" s="51" t="e">
        <f>SUBSTITUTE(SUBSTITUTE(#REF!,"XAMS","Euronext Amsterdam"),"CEUX","Cboe DXE")</f>
        <v>#REF!</v>
      </c>
    </row>
    <row r="237" spans="1:6">
      <c r="A237" s="58"/>
      <c r="B237" s="59" t="e">
        <f>IF(#REF!=0," ",#REF!)</f>
        <v>#REF!</v>
      </c>
      <c r="C237" s="49" t="e">
        <f>IF(#REF!=0,"",#REF!)</f>
        <v>#REF!</v>
      </c>
      <c r="D237" s="60" t="e">
        <f>IF(#REF!=0,"",#REF!)</f>
        <v>#REF!</v>
      </c>
      <c r="E237" s="50" t="e">
        <f>IF(#REF!=0,"",C237*D237)</f>
        <v>#REF!</v>
      </c>
      <c r="F237" s="51" t="e">
        <f>SUBSTITUTE(SUBSTITUTE(#REF!,"XAMS","Euronext Amsterdam"),"CEUX","Cboe DXE")</f>
        <v>#REF!</v>
      </c>
    </row>
    <row r="238" spans="1:6">
      <c r="A238" s="58"/>
      <c r="B238" s="59" t="e">
        <f>IF(#REF!=0," ",#REF!)</f>
        <v>#REF!</v>
      </c>
      <c r="C238" s="49" t="e">
        <f>IF(#REF!=0,"",#REF!)</f>
        <v>#REF!</v>
      </c>
      <c r="D238" s="60" t="e">
        <f>IF(#REF!=0,"",#REF!)</f>
        <v>#REF!</v>
      </c>
      <c r="E238" s="50" t="e">
        <f>IF(#REF!=0,"",C238*D238)</f>
        <v>#REF!</v>
      </c>
      <c r="F238" s="51" t="e">
        <f>SUBSTITUTE(SUBSTITUTE(#REF!,"XAMS","Euronext Amsterdam"),"CEUX","Cboe DXE")</f>
        <v>#REF!</v>
      </c>
    </row>
    <row r="239" spans="1:6">
      <c r="A239" s="58"/>
      <c r="B239" s="59" t="e">
        <f>IF(#REF!=0," ",#REF!)</f>
        <v>#REF!</v>
      </c>
      <c r="C239" s="49" t="e">
        <f>IF(#REF!=0,"",#REF!)</f>
        <v>#REF!</v>
      </c>
      <c r="D239" s="60" t="e">
        <f>IF(#REF!=0,"",#REF!)</f>
        <v>#REF!</v>
      </c>
      <c r="E239" s="50" t="e">
        <f>IF(#REF!=0,"",C239*D239)</f>
        <v>#REF!</v>
      </c>
      <c r="F239" s="51" t="e">
        <f>SUBSTITUTE(SUBSTITUTE(#REF!,"XAMS","Euronext Amsterdam"),"CEUX","Cboe DXE")</f>
        <v>#REF!</v>
      </c>
    </row>
    <row r="240" spans="1:6">
      <c r="A240" s="58"/>
      <c r="B240" s="59" t="e">
        <f>IF(#REF!=0," ",#REF!)</f>
        <v>#REF!</v>
      </c>
      <c r="C240" s="49" t="e">
        <f>IF(#REF!=0,"",#REF!)</f>
        <v>#REF!</v>
      </c>
      <c r="D240" s="60" t="e">
        <f>IF(#REF!=0,"",#REF!)</f>
        <v>#REF!</v>
      </c>
      <c r="E240" s="50" t="e">
        <f>IF(#REF!=0,"",C240*D240)</f>
        <v>#REF!</v>
      </c>
      <c r="F240" s="51" t="e">
        <f>SUBSTITUTE(SUBSTITUTE(#REF!,"XAMS","Euronext Amsterdam"),"CEUX","Cboe DXE")</f>
        <v>#REF!</v>
      </c>
    </row>
    <row r="241" spans="1:6">
      <c r="A241" s="58"/>
      <c r="B241" s="59" t="e">
        <f>IF(#REF!=0," ",#REF!)</f>
        <v>#REF!</v>
      </c>
      <c r="C241" s="49" t="e">
        <f>IF(#REF!=0,"",#REF!)</f>
        <v>#REF!</v>
      </c>
      <c r="D241" s="60" t="e">
        <f>IF(#REF!=0,"",#REF!)</f>
        <v>#REF!</v>
      </c>
      <c r="E241" s="50" t="e">
        <f>IF(#REF!=0,"",C241*D241)</f>
        <v>#REF!</v>
      </c>
      <c r="F241" s="51" t="e">
        <f>SUBSTITUTE(SUBSTITUTE(#REF!,"XAMS","Euronext Amsterdam"),"CEUX","Cboe DXE")</f>
        <v>#REF!</v>
      </c>
    </row>
    <row r="242" spans="1:6">
      <c r="A242" s="58"/>
      <c r="B242" s="59" t="e">
        <f>IF(#REF!=0," ",#REF!)</f>
        <v>#REF!</v>
      </c>
      <c r="C242" s="49" t="e">
        <f>IF(#REF!=0,"",#REF!)</f>
        <v>#REF!</v>
      </c>
      <c r="D242" s="60" t="e">
        <f>IF(#REF!=0,"",#REF!)</f>
        <v>#REF!</v>
      </c>
      <c r="E242" s="50" t="e">
        <f>IF(#REF!=0,"",C242*D242)</f>
        <v>#REF!</v>
      </c>
      <c r="F242" s="51" t="e">
        <f>SUBSTITUTE(SUBSTITUTE(#REF!,"XAMS","Euronext Amsterdam"),"CEUX","Cboe DXE")</f>
        <v>#REF!</v>
      </c>
    </row>
    <row r="243" spans="1:6">
      <c r="A243" s="58"/>
      <c r="B243" s="59" t="e">
        <f>IF(#REF!=0," ",#REF!)</f>
        <v>#REF!</v>
      </c>
      <c r="C243" s="49" t="e">
        <f>IF(#REF!=0,"",#REF!)</f>
        <v>#REF!</v>
      </c>
      <c r="D243" s="60" t="e">
        <f>IF(#REF!=0,"",#REF!)</f>
        <v>#REF!</v>
      </c>
      <c r="E243" s="50" t="e">
        <f>IF(#REF!=0,"",C243*D243)</f>
        <v>#REF!</v>
      </c>
      <c r="F243" s="51" t="e">
        <f>SUBSTITUTE(SUBSTITUTE(#REF!,"XAMS","Euronext Amsterdam"),"CEUX","Cboe DXE")</f>
        <v>#REF!</v>
      </c>
    </row>
    <row r="244" spans="1:6">
      <c r="A244" s="58"/>
      <c r="B244" s="59" t="e">
        <f>IF(#REF!=0," ",#REF!)</f>
        <v>#REF!</v>
      </c>
      <c r="C244" s="49" t="e">
        <f>IF(#REF!=0,"",#REF!)</f>
        <v>#REF!</v>
      </c>
      <c r="D244" s="60" t="e">
        <f>IF(#REF!=0,"",#REF!)</f>
        <v>#REF!</v>
      </c>
      <c r="E244" s="50" t="e">
        <f>IF(#REF!=0,"",C244*D244)</f>
        <v>#REF!</v>
      </c>
      <c r="F244" s="51" t="e">
        <f>SUBSTITUTE(SUBSTITUTE(#REF!,"XAMS","Euronext Amsterdam"),"CEUX","Cboe DXE")</f>
        <v>#REF!</v>
      </c>
    </row>
    <row r="245" spans="1:6">
      <c r="A245" s="58"/>
      <c r="B245" s="59" t="e">
        <f>IF(#REF!=0," ",#REF!)</f>
        <v>#REF!</v>
      </c>
      <c r="C245" s="49" t="e">
        <f>IF(#REF!=0,"",#REF!)</f>
        <v>#REF!</v>
      </c>
      <c r="D245" s="60" t="e">
        <f>IF(#REF!=0,"",#REF!)</f>
        <v>#REF!</v>
      </c>
      <c r="E245" s="50" t="e">
        <f>IF(#REF!=0,"",C245*D245)</f>
        <v>#REF!</v>
      </c>
      <c r="F245" s="51" t="e">
        <f>SUBSTITUTE(SUBSTITUTE(#REF!,"XAMS","Euronext Amsterdam"),"CEUX","Cboe DXE")</f>
        <v>#REF!</v>
      </c>
    </row>
    <row r="246" spans="1:6">
      <c r="A246" s="58"/>
      <c r="B246" s="59" t="e">
        <f>IF(#REF!=0," ",#REF!)</f>
        <v>#REF!</v>
      </c>
      <c r="C246" s="49" t="e">
        <f>IF(#REF!=0,"",#REF!)</f>
        <v>#REF!</v>
      </c>
      <c r="D246" s="60" t="e">
        <f>IF(#REF!=0,"",#REF!)</f>
        <v>#REF!</v>
      </c>
      <c r="E246" s="50" t="e">
        <f>IF(#REF!=0,"",C246*D246)</f>
        <v>#REF!</v>
      </c>
      <c r="F246" s="51" t="e">
        <f>SUBSTITUTE(SUBSTITUTE(#REF!,"XAMS","Euronext Amsterdam"),"CEUX","Cboe DXE")</f>
        <v>#REF!</v>
      </c>
    </row>
    <row r="247" spans="1:6">
      <c r="A247" s="58"/>
      <c r="B247" s="59" t="e">
        <f>IF(#REF!=0," ",#REF!)</f>
        <v>#REF!</v>
      </c>
      <c r="C247" s="49" t="e">
        <f>IF(#REF!=0,"",#REF!)</f>
        <v>#REF!</v>
      </c>
      <c r="D247" s="60" t="e">
        <f>IF(#REF!=0,"",#REF!)</f>
        <v>#REF!</v>
      </c>
      <c r="E247" s="50" t="e">
        <f>IF(#REF!=0,"",C247*D247)</f>
        <v>#REF!</v>
      </c>
      <c r="F247" s="51" t="e">
        <f>SUBSTITUTE(SUBSTITUTE(#REF!,"XAMS","Euronext Amsterdam"),"CEUX","Cboe DXE")</f>
        <v>#REF!</v>
      </c>
    </row>
    <row r="248" spans="1:6">
      <c r="A248" s="58"/>
      <c r="B248" s="59" t="e">
        <f>IF(#REF!=0," ",#REF!)</f>
        <v>#REF!</v>
      </c>
      <c r="C248" s="49" t="e">
        <f>IF(#REF!=0,"",#REF!)</f>
        <v>#REF!</v>
      </c>
      <c r="D248" s="60" t="e">
        <f>IF(#REF!=0,"",#REF!)</f>
        <v>#REF!</v>
      </c>
      <c r="E248" s="50" t="e">
        <f>IF(#REF!=0,"",C248*D248)</f>
        <v>#REF!</v>
      </c>
      <c r="F248" s="51" t="e">
        <f>SUBSTITUTE(SUBSTITUTE(#REF!,"XAMS","Euronext Amsterdam"),"CEUX","Cboe DXE")</f>
        <v>#REF!</v>
      </c>
    </row>
    <row r="249" spans="1:6">
      <c r="A249" s="58"/>
      <c r="B249" s="59" t="e">
        <f>IF(#REF!=0," ",#REF!)</f>
        <v>#REF!</v>
      </c>
      <c r="C249" s="49" t="e">
        <f>IF(#REF!=0,"",#REF!)</f>
        <v>#REF!</v>
      </c>
      <c r="D249" s="60" t="e">
        <f>IF(#REF!=0,"",#REF!)</f>
        <v>#REF!</v>
      </c>
      <c r="E249" s="50" t="e">
        <f>IF(#REF!=0,"",C249*D249)</f>
        <v>#REF!</v>
      </c>
      <c r="F249" s="51" t="e">
        <f>SUBSTITUTE(SUBSTITUTE(#REF!,"XAMS","Euronext Amsterdam"),"CEUX","Cboe DXE")</f>
        <v>#REF!</v>
      </c>
    </row>
    <row r="250" spans="1:6">
      <c r="A250" s="58"/>
      <c r="B250" s="59" t="e">
        <f>IF(#REF!=0," ",#REF!)</f>
        <v>#REF!</v>
      </c>
      <c r="C250" s="49" t="e">
        <f>IF(#REF!=0,"",#REF!)</f>
        <v>#REF!</v>
      </c>
      <c r="D250" s="60" t="e">
        <f>IF(#REF!=0,"",#REF!)</f>
        <v>#REF!</v>
      </c>
      <c r="E250" s="50" t="e">
        <f>IF(#REF!=0,"",C250*D250)</f>
        <v>#REF!</v>
      </c>
      <c r="F250" s="51" t="e">
        <f>SUBSTITUTE(SUBSTITUTE(#REF!,"XAMS","Euronext Amsterdam"),"CEUX","Cboe DXE")</f>
        <v>#REF!</v>
      </c>
    </row>
    <row r="251" spans="1:6">
      <c r="A251" s="58"/>
      <c r="B251" s="59" t="e">
        <f>IF(#REF!=0," ",#REF!)</f>
        <v>#REF!</v>
      </c>
      <c r="C251" s="49" t="e">
        <f>IF(#REF!=0,"",#REF!)</f>
        <v>#REF!</v>
      </c>
      <c r="D251" s="60" t="e">
        <f>IF(#REF!=0,"",#REF!)</f>
        <v>#REF!</v>
      </c>
      <c r="E251" s="50" t="e">
        <f>IF(#REF!=0,"",C251*D251)</f>
        <v>#REF!</v>
      </c>
      <c r="F251" s="51" t="e">
        <f>SUBSTITUTE(SUBSTITUTE(#REF!,"XAMS","Euronext Amsterdam"),"CEUX","Cboe DXE")</f>
        <v>#REF!</v>
      </c>
    </row>
    <row r="252" spans="1:6">
      <c r="A252" s="58"/>
      <c r="B252" s="59" t="e">
        <f>IF(#REF!=0," ",#REF!)</f>
        <v>#REF!</v>
      </c>
      <c r="C252" s="49" t="e">
        <f>IF(#REF!=0,"",#REF!)</f>
        <v>#REF!</v>
      </c>
      <c r="D252" s="60" t="e">
        <f>IF(#REF!=0,"",#REF!)</f>
        <v>#REF!</v>
      </c>
      <c r="E252" s="50" t="e">
        <f>IF(#REF!=0,"",C252*D252)</f>
        <v>#REF!</v>
      </c>
      <c r="F252" s="51" t="e">
        <f>SUBSTITUTE(SUBSTITUTE(#REF!,"XAMS","Euronext Amsterdam"),"CEUX","Cboe DXE")</f>
        <v>#REF!</v>
      </c>
    </row>
    <row r="253" spans="1:6">
      <c r="A253" s="58"/>
      <c r="B253" s="59" t="e">
        <f>IF(#REF!=0," ",#REF!)</f>
        <v>#REF!</v>
      </c>
      <c r="C253" s="49" t="e">
        <f>IF(#REF!=0,"",#REF!)</f>
        <v>#REF!</v>
      </c>
      <c r="D253" s="60" t="e">
        <f>IF(#REF!=0,"",#REF!)</f>
        <v>#REF!</v>
      </c>
      <c r="E253" s="50" t="e">
        <f>IF(#REF!=0,"",C253*D253)</f>
        <v>#REF!</v>
      </c>
      <c r="F253" s="51" t="e">
        <f>SUBSTITUTE(SUBSTITUTE(#REF!,"XAMS","Euronext Amsterdam"),"CEUX","Cboe DXE")</f>
        <v>#REF!</v>
      </c>
    </row>
    <row r="254" spans="1:6">
      <c r="A254" s="58"/>
      <c r="B254" s="59" t="e">
        <f>IF(#REF!=0," ",#REF!)</f>
        <v>#REF!</v>
      </c>
      <c r="C254" s="49" t="e">
        <f>IF(#REF!=0,"",#REF!)</f>
        <v>#REF!</v>
      </c>
      <c r="D254" s="60" t="e">
        <f>IF(#REF!=0,"",#REF!)</f>
        <v>#REF!</v>
      </c>
      <c r="E254" s="50" t="e">
        <f>IF(#REF!=0,"",C254*D254)</f>
        <v>#REF!</v>
      </c>
      <c r="F254" s="51" t="e">
        <f>SUBSTITUTE(SUBSTITUTE(#REF!,"XAMS","Euronext Amsterdam"),"CEUX","Cboe DXE")</f>
        <v>#REF!</v>
      </c>
    </row>
    <row r="255" spans="1:6">
      <c r="A255" s="58"/>
      <c r="B255" s="59" t="e">
        <f>IF(#REF!=0," ",#REF!)</f>
        <v>#REF!</v>
      </c>
      <c r="C255" s="49" t="e">
        <f>IF(#REF!=0,"",#REF!)</f>
        <v>#REF!</v>
      </c>
      <c r="D255" s="60" t="e">
        <f>IF(#REF!=0,"",#REF!)</f>
        <v>#REF!</v>
      </c>
      <c r="E255" s="50" t="e">
        <f>IF(#REF!=0,"",C255*D255)</f>
        <v>#REF!</v>
      </c>
      <c r="F255" s="51" t="e">
        <f>SUBSTITUTE(SUBSTITUTE(#REF!,"XAMS","Euronext Amsterdam"),"CEUX","Cboe DXE")</f>
        <v>#REF!</v>
      </c>
    </row>
    <row r="256" spans="1:6">
      <c r="A256" s="58"/>
      <c r="B256" s="59" t="e">
        <f>IF(#REF!=0," ",#REF!)</f>
        <v>#REF!</v>
      </c>
      <c r="C256" s="49" t="e">
        <f>IF(#REF!=0,"",#REF!)</f>
        <v>#REF!</v>
      </c>
      <c r="D256" s="60" t="e">
        <f>IF(#REF!=0,"",#REF!)</f>
        <v>#REF!</v>
      </c>
      <c r="E256" s="50" t="e">
        <f>IF(#REF!=0,"",C256*D256)</f>
        <v>#REF!</v>
      </c>
      <c r="F256" s="51" t="e">
        <f>SUBSTITUTE(SUBSTITUTE(#REF!,"XAMS","Euronext Amsterdam"),"CEUX","Cboe DXE")</f>
        <v>#REF!</v>
      </c>
    </row>
    <row r="257" spans="1:6">
      <c r="A257" s="58"/>
      <c r="B257" s="59" t="e">
        <f>IF(#REF!=0," ",#REF!)</f>
        <v>#REF!</v>
      </c>
      <c r="C257" s="49" t="e">
        <f>IF(#REF!=0,"",#REF!)</f>
        <v>#REF!</v>
      </c>
      <c r="D257" s="60" t="e">
        <f>IF(#REF!=0,"",#REF!)</f>
        <v>#REF!</v>
      </c>
      <c r="E257" s="50" t="e">
        <f>IF(#REF!=0,"",C257*D257)</f>
        <v>#REF!</v>
      </c>
      <c r="F257" s="51" t="e">
        <f>SUBSTITUTE(SUBSTITUTE(#REF!,"XAMS","Euronext Amsterdam"),"CEUX","Cboe DXE")</f>
        <v>#REF!</v>
      </c>
    </row>
    <row r="258" spans="1:6">
      <c r="A258" s="58"/>
      <c r="B258" s="59" t="e">
        <f>IF(#REF!=0," ",#REF!)</f>
        <v>#REF!</v>
      </c>
      <c r="C258" s="49" t="e">
        <f>IF(#REF!=0,"",#REF!)</f>
        <v>#REF!</v>
      </c>
      <c r="D258" s="60" t="e">
        <f>IF(#REF!=0,"",#REF!)</f>
        <v>#REF!</v>
      </c>
      <c r="E258" s="50" t="e">
        <f>IF(#REF!=0,"",C258*D258)</f>
        <v>#REF!</v>
      </c>
      <c r="F258" s="51" t="e">
        <f>SUBSTITUTE(SUBSTITUTE(#REF!,"XAMS","Euronext Amsterdam"),"CEUX","Cboe DXE")</f>
        <v>#REF!</v>
      </c>
    </row>
    <row r="259" spans="1:6">
      <c r="A259" s="58"/>
      <c r="B259" s="59" t="e">
        <f>IF(#REF!=0," ",#REF!)</f>
        <v>#REF!</v>
      </c>
      <c r="C259" s="49" t="e">
        <f>IF(#REF!=0,"",#REF!)</f>
        <v>#REF!</v>
      </c>
      <c r="D259" s="60" t="e">
        <f>IF(#REF!=0,"",#REF!)</f>
        <v>#REF!</v>
      </c>
      <c r="E259" s="50" t="e">
        <f>IF(#REF!=0,"",C259*D259)</f>
        <v>#REF!</v>
      </c>
      <c r="F259" s="51" t="e">
        <f>SUBSTITUTE(SUBSTITUTE(#REF!,"XAMS","Euronext Amsterdam"),"CEUX","Cboe DXE")</f>
        <v>#REF!</v>
      </c>
    </row>
    <row r="260" spans="1:6">
      <c r="A260" s="58"/>
      <c r="B260" s="59" t="e">
        <f>IF(#REF!=0," ",#REF!)</f>
        <v>#REF!</v>
      </c>
      <c r="C260" s="49" t="e">
        <f>IF(#REF!=0,"",#REF!)</f>
        <v>#REF!</v>
      </c>
      <c r="D260" s="60" t="e">
        <f>IF(#REF!=0,"",#REF!)</f>
        <v>#REF!</v>
      </c>
      <c r="E260" s="50" t="e">
        <f>IF(#REF!=0,"",C260*D260)</f>
        <v>#REF!</v>
      </c>
      <c r="F260" s="51" t="e">
        <f>SUBSTITUTE(SUBSTITUTE(#REF!,"XAMS","Euronext Amsterdam"),"CEUX","Cboe DXE")</f>
        <v>#REF!</v>
      </c>
    </row>
    <row r="261" spans="1:6">
      <c r="A261" s="58"/>
      <c r="B261" s="59" t="e">
        <f>IF(#REF!=0," ",#REF!)</f>
        <v>#REF!</v>
      </c>
      <c r="C261" s="49" t="e">
        <f>IF(#REF!=0,"",#REF!)</f>
        <v>#REF!</v>
      </c>
      <c r="D261" s="60" t="e">
        <f>IF(#REF!=0,"",#REF!)</f>
        <v>#REF!</v>
      </c>
      <c r="E261" s="50" t="e">
        <f>IF(#REF!=0,"",C261*D261)</f>
        <v>#REF!</v>
      </c>
      <c r="F261" s="51" t="e">
        <f>SUBSTITUTE(SUBSTITUTE(#REF!,"XAMS","Euronext Amsterdam"),"CEUX","Cboe DXE")</f>
        <v>#REF!</v>
      </c>
    </row>
    <row r="262" spans="1:6">
      <c r="A262" s="58"/>
      <c r="B262" s="59" t="e">
        <f>IF(#REF!=0," ",#REF!)</f>
        <v>#REF!</v>
      </c>
      <c r="C262" s="49" t="e">
        <f>IF(#REF!=0,"",#REF!)</f>
        <v>#REF!</v>
      </c>
      <c r="D262" s="60" t="e">
        <f>IF(#REF!=0,"",#REF!)</f>
        <v>#REF!</v>
      </c>
      <c r="E262" s="50" t="e">
        <f>IF(#REF!=0,"",C262*D262)</f>
        <v>#REF!</v>
      </c>
      <c r="F262" s="51" t="e">
        <f>SUBSTITUTE(SUBSTITUTE(#REF!,"XAMS","Euronext Amsterdam"),"CEUX","Cboe DXE")</f>
        <v>#REF!</v>
      </c>
    </row>
    <row r="263" spans="1:6">
      <c r="A263" s="58"/>
      <c r="B263" s="59" t="e">
        <f>IF(#REF!=0," ",#REF!)</f>
        <v>#REF!</v>
      </c>
      <c r="C263" s="49" t="e">
        <f>IF(#REF!=0,"",#REF!)</f>
        <v>#REF!</v>
      </c>
      <c r="D263" s="60" t="e">
        <f>IF(#REF!=0,"",#REF!)</f>
        <v>#REF!</v>
      </c>
      <c r="E263" s="50" t="e">
        <f>IF(#REF!=0,"",C263*D263)</f>
        <v>#REF!</v>
      </c>
      <c r="F263" s="51" t="e">
        <f>SUBSTITUTE(SUBSTITUTE(#REF!,"XAMS","Euronext Amsterdam"),"CEUX","Cboe DXE")</f>
        <v>#REF!</v>
      </c>
    </row>
    <row r="264" spans="1:6">
      <c r="A264" s="58"/>
      <c r="B264" s="59" t="e">
        <f>IF(#REF!=0," ",#REF!)</f>
        <v>#REF!</v>
      </c>
      <c r="C264" s="49" t="e">
        <f>IF(#REF!=0,"",#REF!)</f>
        <v>#REF!</v>
      </c>
      <c r="D264" s="60" t="e">
        <f>IF(#REF!=0,"",#REF!)</f>
        <v>#REF!</v>
      </c>
      <c r="E264" s="50" t="e">
        <f>IF(#REF!=0,"",C264*D264)</f>
        <v>#REF!</v>
      </c>
      <c r="F264" s="51" t="e">
        <f>SUBSTITUTE(SUBSTITUTE(#REF!,"XAMS","Euronext Amsterdam"),"CEUX","Cboe DXE")</f>
        <v>#REF!</v>
      </c>
    </row>
    <row r="265" spans="1:6">
      <c r="A265" s="58"/>
      <c r="B265" s="59" t="e">
        <f>IF(#REF!=0," ",#REF!)</f>
        <v>#REF!</v>
      </c>
      <c r="C265" s="49" t="e">
        <f>IF(#REF!=0,"",#REF!)</f>
        <v>#REF!</v>
      </c>
      <c r="D265" s="60" t="e">
        <f>IF(#REF!=0,"",#REF!)</f>
        <v>#REF!</v>
      </c>
      <c r="E265" s="50" t="e">
        <f>IF(#REF!=0,"",C265*D265)</f>
        <v>#REF!</v>
      </c>
      <c r="F265" s="51" t="e">
        <f>SUBSTITUTE(SUBSTITUTE(#REF!,"XAMS","Euronext Amsterdam"),"CEUX","Cboe DXE")</f>
        <v>#REF!</v>
      </c>
    </row>
    <row r="266" spans="1:6">
      <c r="A266" s="58"/>
      <c r="B266" s="59" t="e">
        <f>IF(#REF!=0," ",#REF!)</f>
        <v>#REF!</v>
      </c>
      <c r="C266" s="49" t="e">
        <f>IF(#REF!=0,"",#REF!)</f>
        <v>#REF!</v>
      </c>
      <c r="D266" s="60" t="e">
        <f>IF(#REF!=0,"",#REF!)</f>
        <v>#REF!</v>
      </c>
      <c r="E266" s="50" t="e">
        <f>IF(#REF!=0,"",C266*D266)</f>
        <v>#REF!</v>
      </c>
      <c r="F266" s="51" t="e">
        <f>SUBSTITUTE(SUBSTITUTE(#REF!,"XAMS","Euronext Amsterdam"),"CEUX","Cboe DXE")</f>
        <v>#REF!</v>
      </c>
    </row>
    <row r="267" spans="1:6">
      <c r="A267" s="58"/>
      <c r="B267" s="59" t="e">
        <f>IF(#REF!=0," ",#REF!)</f>
        <v>#REF!</v>
      </c>
      <c r="C267" s="49" t="e">
        <f>IF(#REF!=0,"",#REF!)</f>
        <v>#REF!</v>
      </c>
      <c r="D267" s="60" t="e">
        <f>IF(#REF!=0,"",#REF!)</f>
        <v>#REF!</v>
      </c>
      <c r="E267" s="50" t="e">
        <f>IF(#REF!=0,"",C267*D267)</f>
        <v>#REF!</v>
      </c>
      <c r="F267" s="51" t="e">
        <f>SUBSTITUTE(SUBSTITUTE(#REF!,"XAMS","Euronext Amsterdam"),"CEUX","Cboe DXE")</f>
        <v>#REF!</v>
      </c>
    </row>
    <row r="268" spans="1:6">
      <c r="A268" s="58"/>
      <c r="B268" s="59" t="e">
        <f>IF(#REF!=0," ",#REF!)</f>
        <v>#REF!</v>
      </c>
      <c r="C268" s="49" t="e">
        <f>IF(#REF!=0,"",#REF!)</f>
        <v>#REF!</v>
      </c>
      <c r="D268" s="60" t="e">
        <f>IF(#REF!=0,"",#REF!)</f>
        <v>#REF!</v>
      </c>
      <c r="E268" s="50" t="e">
        <f>IF(#REF!=0,"",C268*D268)</f>
        <v>#REF!</v>
      </c>
      <c r="F268" s="51" t="e">
        <f>SUBSTITUTE(SUBSTITUTE(#REF!,"XAMS","Euronext Amsterdam"),"CEUX","Cboe DXE")</f>
        <v>#REF!</v>
      </c>
    </row>
    <row r="269" spans="1:6">
      <c r="A269" s="58"/>
      <c r="B269" s="59" t="e">
        <f>IF(#REF!=0," ",#REF!)</f>
        <v>#REF!</v>
      </c>
      <c r="C269" s="49" t="e">
        <f>IF(#REF!=0,"",#REF!)</f>
        <v>#REF!</v>
      </c>
      <c r="D269" s="60" t="e">
        <f>IF(#REF!=0,"",#REF!)</f>
        <v>#REF!</v>
      </c>
      <c r="E269" s="50" t="e">
        <f>IF(#REF!=0,"",C269*D269)</f>
        <v>#REF!</v>
      </c>
      <c r="F269" s="51" t="e">
        <f>SUBSTITUTE(SUBSTITUTE(#REF!,"XAMS","Euronext Amsterdam"),"CEUX","Cboe DXE")</f>
        <v>#REF!</v>
      </c>
    </row>
    <row r="270" spans="1:6">
      <c r="A270" s="58"/>
      <c r="B270" s="59" t="e">
        <f>IF(#REF!=0," ",#REF!)</f>
        <v>#REF!</v>
      </c>
      <c r="C270" s="49" t="e">
        <f>IF(#REF!=0,"",#REF!)</f>
        <v>#REF!</v>
      </c>
      <c r="D270" s="60" t="e">
        <f>IF(#REF!=0,"",#REF!)</f>
        <v>#REF!</v>
      </c>
      <c r="E270" s="50" t="e">
        <f>IF(#REF!=0,"",C270*D270)</f>
        <v>#REF!</v>
      </c>
      <c r="F270" s="51" t="e">
        <f>SUBSTITUTE(SUBSTITUTE(#REF!,"XAMS","Euronext Amsterdam"),"CEUX","Cboe DXE")</f>
        <v>#REF!</v>
      </c>
    </row>
    <row r="271" spans="1:6">
      <c r="A271" s="58"/>
      <c r="B271" s="59" t="e">
        <f>IF(#REF!=0," ",#REF!)</f>
        <v>#REF!</v>
      </c>
      <c r="C271" s="49" t="e">
        <f>IF(#REF!=0,"",#REF!)</f>
        <v>#REF!</v>
      </c>
      <c r="D271" s="60" t="e">
        <f>IF(#REF!=0,"",#REF!)</f>
        <v>#REF!</v>
      </c>
      <c r="E271" s="50" t="e">
        <f>IF(#REF!=0,"",C271*D271)</f>
        <v>#REF!</v>
      </c>
      <c r="F271" s="51" t="e">
        <f>SUBSTITUTE(SUBSTITUTE(#REF!,"XAMS","Euronext Amsterdam"),"CEUX","Cboe DXE")</f>
        <v>#REF!</v>
      </c>
    </row>
    <row r="272" spans="1:6">
      <c r="A272" s="58"/>
      <c r="B272" s="59" t="e">
        <f>IF(#REF!=0," ",#REF!)</f>
        <v>#REF!</v>
      </c>
      <c r="C272" s="49" t="e">
        <f>IF(#REF!=0,"",#REF!)</f>
        <v>#REF!</v>
      </c>
      <c r="D272" s="60" t="e">
        <f>IF(#REF!=0,"",#REF!)</f>
        <v>#REF!</v>
      </c>
      <c r="E272" s="50" t="e">
        <f>IF(#REF!=0,"",C272*D272)</f>
        <v>#REF!</v>
      </c>
      <c r="F272" s="51" t="e">
        <f>SUBSTITUTE(SUBSTITUTE(#REF!,"XAMS","Euronext Amsterdam"),"CEUX","Cboe DXE")</f>
        <v>#REF!</v>
      </c>
    </row>
    <row r="273" spans="1:6">
      <c r="A273" s="58"/>
      <c r="B273" s="59" t="e">
        <f>IF(#REF!=0," ",#REF!)</f>
        <v>#REF!</v>
      </c>
      <c r="C273" s="49" t="e">
        <f>IF(#REF!=0,"",#REF!)</f>
        <v>#REF!</v>
      </c>
      <c r="D273" s="60" t="e">
        <f>IF(#REF!=0,"",#REF!)</f>
        <v>#REF!</v>
      </c>
      <c r="E273" s="50" t="e">
        <f>IF(#REF!=0,"",C273*D273)</f>
        <v>#REF!</v>
      </c>
      <c r="F273" s="51" t="e">
        <f>SUBSTITUTE(SUBSTITUTE(#REF!,"XAMS","Euronext Amsterdam"),"CEUX","Cboe DXE")</f>
        <v>#REF!</v>
      </c>
    </row>
    <row r="274" spans="1:6">
      <c r="A274" s="58"/>
      <c r="B274" s="59" t="e">
        <f>IF(#REF!=0," ",#REF!)</f>
        <v>#REF!</v>
      </c>
      <c r="C274" s="49" t="e">
        <f>IF(#REF!=0,"",#REF!)</f>
        <v>#REF!</v>
      </c>
      <c r="D274" s="60" t="e">
        <f>IF(#REF!=0,"",#REF!)</f>
        <v>#REF!</v>
      </c>
      <c r="E274" s="50" t="e">
        <f>IF(#REF!=0,"",C274*D274)</f>
        <v>#REF!</v>
      </c>
      <c r="F274" s="51" t="e">
        <f>SUBSTITUTE(SUBSTITUTE(#REF!,"XAMS","Euronext Amsterdam"),"CEUX","Cboe DXE")</f>
        <v>#REF!</v>
      </c>
    </row>
    <row r="275" spans="1:6">
      <c r="A275" s="58"/>
      <c r="B275" s="59" t="e">
        <f>IF(#REF!=0," ",#REF!)</f>
        <v>#REF!</v>
      </c>
      <c r="C275" s="49" t="e">
        <f>IF(#REF!=0,"",#REF!)</f>
        <v>#REF!</v>
      </c>
      <c r="D275" s="60" t="e">
        <f>IF(#REF!=0,"",#REF!)</f>
        <v>#REF!</v>
      </c>
      <c r="E275" s="50" t="e">
        <f>IF(#REF!=0,"",C275*D275)</f>
        <v>#REF!</v>
      </c>
      <c r="F275" s="51" t="e">
        <f>SUBSTITUTE(SUBSTITUTE(#REF!,"XAMS","Euronext Amsterdam"),"CEUX","Cboe DXE")</f>
        <v>#REF!</v>
      </c>
    </row>
    <row r="276" spans="1:6">
      <c r="A276" s="58"/>
      <c r="B276" s="59" t="e">
        <f>IF(#REF!=0," ",#REF!)</f>
        <v>#REF!</v>
      </c>
      <c r="C276" s="49" t="e">
        <f>IF(#REF!=0,"",#REF!)</f>
        <v>#REF!</v>
      </c>
      <c r="D276" s="60" t="e">
        <f>IF(#REF!=0,"",#REF!)</f>
        <v>#REF!</v>
      </c>
      <c r="E276" s="50" t="e">
        <f>IF(#REF!=0,"",C276*D276)</f>
        <v>#REF!</v>
      </c>
      <c r="F276" s="51" t="e">
        <f>SUBSTITUTE(SUBSTITUTE(#REF!,"XAMS","Euronext Amsterdam"),"CEUX","Cboe DXE")</f>
        <v>#REF!</v>
      </c>
    </row>
    <row r="277" spans="1:6">
      <c r="A277" s="58"/>
      <c r="B277" s="59" t="e">
        <f>IF(#REF!=0," ",#REF!)</f>
        <v>#REF!</v>
      </c>
      <c r="C277" s="49" t="e">
        <f>IF(#REF!=0,"",#REF!)</f>
        <v>#REF!</v>
      </c>
      <c r="D277" s="60" t="e">
        <f>IF(#REF!=0,"",#REF!)</f>
        <v>#REF!</v>
      </c>
      <c r="E277" s="50" t="e">
        <f>IF(#REF!=0,"",C277*D277)</f>
        <v>#REF!</v>
      </c>
      <c r="F277" s="51" t="e">
        <f>SUBSTITUTE(SUBSTITUTE(#REF!,"XAMS","Euronext Amsterdam"),"CEUX","Cboe DXE")</f>
        <v>#REF!</v>
      </c>
    </row>
    <row r="278" spans="1:6">
      <c r="A278" s="58"/>
      <c r="B278" s="59" t="e">
        <f>IF(#REF!=0," ",#REF!)</f>
        <v>#REF!</v>
      </c>
      <c r="C278" s="49" t="e">
        <f>IF(#REF!=0,"",#REF!)</f>
        <v>#REF!</v>
      </c>
      <c r="D278" s="60" t="e">
        <f>IF(#REF!=0,"",#REF!)</f>
        <v>#REF!</v>
      </c>
      <c r="E278" s="50" t="e">
        <f>IF(#REF!=0,"",C278*D278)</f>
        <v>#REF!</v>
      </c>
      <c r="F278" s="51" t="e">
        <f>SUBSTITUTE(SUBSTITUTE(#REF!,"XAMS","Euronext Amsterdam"),"CEUX","Cboe DXE")</f>
        <v>#REF!</v>
      </c>
    </row>
    <row r="279" spans="1:6">
      <c r="A279" s="58"/>
      <c r="B279" s="59" t="e">
        <f>IF(#REF!=0," ",#REF!)</f>
        <v>#REF!</v>
      </c>
      <c r="C279" s="49" t="e">
        <f>IF(#REF!=0,"",#REF!)</f>
        <v>#REF!</v>
      </c>
      <c r="D279" s="60" t="e">
        <f>IF(#REF!=0,"",#REF!)</f>
        <v>#REF!</v>
      </c>
      <c r="E279" s="50" t="e">
        <f>IF(#REF!=0,"",C279*D279)</f>
        <v>#REF!</v>
      </c>
      <c r="F279" s="51" t="e">
        <f>SUBSTITUTE(SUBSTITUTE(#REF!,"XAMS","Euronext Amsterdam"),"CEUX","Cboe DXE")</f>
        <v>#REF!</v>
      </c>
    </row>
    <row r="280" spans="1:6">
      <c r="A280" s="58"/>
      <c r="B280" s="59" t="e">
        <f>IF(#REF!=0," ",#REF!)</f>
        <v>#REF!</v>
      </c>
      <c r="C280" s="49" t="e">
        <f>IF(#REF!=0,"",#REF!)</f>
        <v>#REF!</v>
      </c>
      <c r="D280" s="60" t="e">
        <f>IF(#REF!=0,"",#REF!)</f>
        <v>#REF!</v>
      </c>
      <c r="E280" s="50" t="e">
        <f>IF(#REF!=0,"",C280*D280)</f>
        <v>#REF!</v>
      </c>
      <c r="F280" s="51" t="e">
        <f>SUBSTITUTE(SUBSTITUTE(#REF!,"XAMS","Euronext Amsterdam"),"CEUX","Cboe DXE")</f>
        <v>#REF!</v>
      </c>
    </row>
    <row r="281" spans="1:6">
      <c r="A281" s="58"/>
      <c r="B281" s="59" t="e">
        <f>IF(#REF!=0," ",#REF!)</f>
        <v>#REF!</v>
      </c>
      <c r="C281" s="49" t="e">
        <f>IF(#REF!=0,"",#REF!)</f>
        <v>#REF!</v>
      </c>
      <c r="D281" s="60" t="e">
        <f>IF(#REF!=0,"",#REF!)</f>
        <v>#REF!</v>
      </c>
      <c r="E281" s="50" t="e">
        <f>IF(#REF!=0,"",C281*D281)</f>
        <v>#REF!</v>
      </c>
      <c r="F281" s="51" t="e">
        <f>SUBSTITUTE(SUBSTITUTE(#REF!,"XAMS","Euronext Amsterdam"),"CEUX","Cboe DXE")</f>
        <v>#REF!</v>
      </c>
    </row>
    <row r="282" spans="1:6">
      <c r="A282" s="58"/>
      <c r="B282" s="59" t="e">
        <f>IF(#REF!=0," ",#REF!)</f>
        <v>#REF!</v>
      </c>
      <c r="C282" s="49" t="e">
        <f>IF(#REF!=0,"",#REF!)</f>
        <v>#REF!</v>
      </c>
      <c r="D282" s="60" t="e">
        <f>IF(#REF!=0,"",#REF!)</f>
        <v>#REF!</v>
      </c>
      <c r="E282" s="50" t="e">
        <f>IF(#REF!=0,"",C282*D282)</f>
        <v>#REF!</v>
      </c>
      <c r="F282" s="51" t="e">
        <f>SUBSTITUTE(SUBSTITUTE(#REF!,"XAMS","Euronext Amsterdam"),"CEUX","Cboe DXE")</f>
        <v>#REF!</v>
      </c>
    </row>
    <row r="283" spans="1:6">
      <c r="A283" s="58"/>
      <c r="B283" s="59" t="e">
        <f>IF(#REF!=0," ",#REF!)</f>
        <v>#REF!</v>
      </c>
      <c r="C283" s="49" t="e">
        <f>IF(#REF!=0,"",#REF!)</f>
        <v>#REF!</v>
      </c>
      <c r="D283" s="60" t="e">
        <f>IF(#REF!=0,"",#REF!)</f>
        <v>#REF!</v>
      </c>
      <c r="E283" s="50" t="e">
        <f>IF(#REF!=0,"",C283*D283)</f>
        <v>#REF!</v>
      </c>
      <c r="F283" s="51" t="e">
        <f>SUBSTITUTE(SUBSTITUTE(#REF!,"XAMS","Euronext Amsterdam"),"CEUX","Cboe DXE")</f>
        <v>#REF!</v>
      </c>
    </row>
    <row r="284" spans="1:6">
      <c r="A284" s="58"/>
      <c r="B284" s="59" t="e">
        <f>IF(#REF!=0," ",#REF!)</f>
        <v>#REF!</v>
      </c>
      <c r="C284" s="49" t="e">
        <f>IF(#REF!=0,"",#REF!)</f>
        <v>#REF!</v>
      </c>
      <c r="D284" s="60" t="e">
        <f>IF(#REF!=0,"",#REF!)</f>
        <v>#REF!</v>
      </c>
      <c r="E284" s="50" t="e">
        <f>IF(#REF!=0,"",C284*D284)</f>
        <v>#REF!</v>
      </c>
      <c r="F284" s="51" t="e">
        <f>SUBSTITUTE(SUBSTITUTE(#REF!,"XAMS","Euronext Amsterdam"),"CEUX","Cboe DXE")</f>
        <v>#REF!</v>
      </c>
    </row>
    <row r="285" spans="1:6">
      <c r="A285" s="58"/>
      <c r="B285" s="59" t="e">
        <f>IF(#REF!=0," ",#REF!)</f>
        <v>#REF!</v>
      </c>
      <c r="C285" s="49" t="e">
        <f>IF(#REF!=0,"",#REF!)</f>
        <v>#REF!</v>
      </c>
      <c r="D285" s="60" t="e">
        <f>IF(#REF!=0,"",#REF!)</f>
        <v>#REF!</v>
      </c>
      <c r="E285" s="50" t="e">
        <f>IF(#REF!=0,"",C285*D285)</f>
        <v>#REF!</v>
      </c>
      <c r="F285" s="51" t="e">
        <f>SUBSTITUTE(SUBSTITUTE(#REF!,"XAMS","Euronext Amsterdam"),"CEUX","Cboe DXE")</f>
        <v>#REF!</v>
      </c>
    </row>
    <row r="286" spans="1:6">
      <c r="A286" s="58"/>
      <c r="B286" s="59" t="e">
        <f>IF(#REF!=0," ",#REF!)</f>
        <v>#REF!</v>
      </c>
      <c r="C286" s="49" t="e">
        <f>IF(#REF!=0,"",#REF!)</f>
        <v>#REF!</v>
      </c>
      <c r="D286" s="60" t="e">
        <f>IF(#REF!=0,"",#REF!)</f>
        <v>#REF!</v>
      </c>
      <c r="E286" s="50" t="e">
        <f>IF(#REF!=0,"",C286*D286)</f>
        <v>#REF!</v>
      </c>
      <c r="F286" s="51" t="e">
        <f>SUBSTITUTE(SUBSTITUTE(#REF!,"XAMS","Euronext Amsterdam"),"CEUX","Cboe DXE")</f>
        <v>#REF!</v>
      </c>
    </row>
    <row r="287" spans="1:6">
      <c r="A287" s="58"/>
      <c r="B287" s="59" t="e">
        <f>IF(#REF!=0," ",#REF!)</f>
        <v>#REF!</v>
      </c>
      <c r="C287" s="49" t="e">
        <f>IF(#REF!=0,"",#REF!)</f>
        <v>#REF!</v>
      </c>
      <c r="D287" s="60" t="e">
        <f>IF(#REF!=0,"",#REF!)</f>
        <v>#REF!</v>
      </c>
      <c r="E287" s="50" t="e">
        <f>IF(#REF!=0,"",C287*D287)</f>
        <v>#REF!</v>
      </c>
      <c r="F287" s="51" t="e">
        <f>SUBSTITUTE(SUBSTITUTE(#REF!,"XAMS","Euronext Amsterdam"),"CEUX","Cboe DXE")</f>
        <v>#REF!</v>
      </c>
    </row>
    <row r="288" spans="1:6">
      <c r="A288" s="58"/>
      <c r="B288" s="59" t="e">
        <f>IF(#REF!=0," ",#REF!)</f>
        <v>#REF!</v>
      </c>
      <c r="C288" s="49" t="e">
        <f>IF(#REF!=0,"",#REF!)</f>
        <v>#REF!</v>
      </c>
      <c r="D288" s="60" t="e">
        <f>IF(#REF!=0,"",#REF!)</f>
        <v>#REF!</v>
      </c>
      <c r="E288" s="50" t="e">
        <f>IF(#REF!=0,"",C288*D288)</f>
        <v>#REF!</v>
      </c>
      <c r="F288" s="51" t="e">
        <f>SUBSTITUTE(SUBSTITUTE(#REF!,"XAMS","Euronext Amsterdam"),"CEUX","Cboe DXE")</f>
        <v>#REF!</v>
      </c>
    </row>
    <row r="289" spans="1:6">
      <c r="A289" s="58"/>
      <c r="B289" s="59" t="e">
        <f>IF(#REF!=0," ",#REF!)</f>
        <v>#REF!</v>
      </c>
      <c r="C289" s="49" t="e">
        <f>IF(#REF!=0,"",#REF!)</f>
        <v>#REF!</v>
      </c>
      <c r="D289" s="60" t="e">
        <f>IF(#REF!=0,"",#REF!)</f>
        <v>#REF!</v>
      </c>
      <c r="E289" s="50" t="e">
        <f>IF(#REF!=0,"",C289*D289)</f>
        <v>#REF!</v>
      </c>
      <c r="F289" s="51" t="e">
        <f>SUBSTITUTE(SUBSTITUTE(#REF!,"XAMS","Euronext Amsterdam"),"CEUX","Cboe DXE")</f>
        <v>#REF!</v>
      </c>
    </row>
    <row r="290" spans="1:6">
      <c r="A290" s="58"/>
      <c r="B290" s="59" t="e">
        <f>IF(#REF!=0," ",#REF!)</f>
        <v>#REF!</v>
      </c>
      <c r="C290" s="49" t="e">
        <f>IF(#REF!=0,"",#REF!)</f>
        <v>#REF!</v>
      </c>
      <c r="D290" s="60" t="e">
        <f>IF(#REF!=0,"",#REF!)</f>
        <v>#REF!</v>
      </c>
      <c r="E290" s="50" t="e">
        <f>IF(#REF!=0,"",C290*D290)</f>
        <v>#REF!</v>
      </c>
      <c r="F290" s="51" t="e">
        <f>SUBSTITUTE(SUBSTITUTE(#REF!,"XAMS","Euronext Amsterdam"),"CEUX","Cboe DXE")</f>
        <v>#REF!</v>
      </c>
    </row>
    <row r="291" spans="1:6">
      <c r="A291" s="58"/>
      <c r="B291" s="59" t="e">
        <f>IF(#REF!=0," ",#REF!)</f>
        <v>#REF!</v>
      </c>
      <c r="C291" s="49" t="e">
        <f>IF(#REF!=0,"",#REF!)</f>
        <v>#REF!</v>
      </c>
      <c r="D291" s="60" t="e">
        <f>IF(#REF!=0,"",#REF!)</f>
        <v>#REF!</v>
      </c>
      <c r="E291" s="50" t="e">
        <f>IF(#REF!=0,"",C291*D291)</f>
        <v>#REF!</v>
      </c>
      <c r="F291" s="51" t="e">
        <f>SUBSTITUTE(SUBSTITUTE(#REF!,"XAMS","Euronext Amsterdam"),"CEUX","Cboe DXE")</f>
        <v>#REF!</v>
      </c>
    </row>
    <row r="292" spans="1:6">
      <c r="A292" s="58"/>
      <c r="B292" s="59" t="e">
        <f>IF(#REF!=0," ",#REF!)</f>
        <v>#REF!</v>
      </c>
      <c r="C292" s="49" t="e">
        <f>IF(#REF!=0,"",#REF!)</f>
        <v>#REF!</v>
      </c>
      <c r="D292" s="60" t="e">
        <f>IF(#REF!=0,"",#REF!)</f>
        <v>#REF!</v>
      </c>
      <c r="E292" s="50" t="e">
        <f>IF(#REF!=0,"",C292*D292)</f>
        <v>#REF!</v>
      </c>
      <c r="F292" s="51" t="e">
        <f>SUBSTITUTE(SUBSTITUTE(#REF!,"XAMS","Euronext Amsterdam"),"CEUX","Cboe DXE")</f>
        <v>#REF!</v>
      </c>
    </row>
    <row r="293" spans="1:6">
      <c r="A293" s="58"/>
      <c r="B293" s="59" t="e">
        <f>IF(#REF!=0," ",#REF!)</f>
        <v>#REF!</v>
      </c>
      <c r="C293" s="49" t="e">
        <f>IF(#REF!=0,"",#REF!)</f>
        <v>#REF!</v>
      </c>
      <c r="D293" s="60" t="e">
        <f>IF(#REF!=0,"",#REF!)</f>
        <v>#REF!</v>
      </c>
      <c r="E293" s="50" t="e">
        <f>IF(#REF!=0,"",C293*D293)</f>
        <v>#REF!</v>
      </c>
      <c r="F293" s="51" t="e">
        <f>SUBSTITUTE(SUBSTITUTE(#REF!,"XAMS","Euronext Amsterdam"),"CEUX","Cboe DXE")</f>
        <v>#REF!</v>
      </c>
    </row>
    <row r="294" spans="1:6">
      <c r="A294" s="58"/>
      <c r="B294" s="59" t="e">
        <f>IF(#REF!=0," ",#REF!)</f>
        <v>#REF!</v>
      </c>
      <c r="C294" s="49" t="e">
        <f>IF(#REF!=0,"",#REF!)</f>
        <v>#REF!</v>
      </c>
      <c r="D294" s="60" t="e">
        <f>IF(#REF!=0,"",#REF!)</f>
        <v>#REF!</v>
      </c>
      <c r="E294" s="50" t="e">
        <f>IF(#REF!=0,"",C294*D294)</f>
        <v>#REF!</v>
      </c>
      <c r="F294" s="51" t="e">
        <f>SUBSTITUTE(SUBSTITUTE(#REF!,"XAMS","Euronext Amsterdam"),"CEUX","Cboe DXE")</f>
        <v>#REF!</v>
      </c>
    </row>
    <row r="295" spans="1:6">
      <c r="A295" s="58"/>
      <c r="B295" s="59" t="e">
        <f>IF(#REF!=0," ",#REF!)</f>
        <v>#REF!</v>
      </c>
      <c r="C295" s="49" t="e">
        <f>IF(#REF!=0,"",#REF!)</f>
        <v>#REF!</v>
      </c>
      <c r="D295" s="60" t="e">
        <f>IF(#REF!=0,"",#REF!)</f>
        <v>#REF!</v>
      </c>
      <c r="E295" s="50" t="e">
        <f>IF(#REF!=0,"",C295*D295)</f>
        <v>#REF!</v>
      </c>
      <c r="F295" s="51" t="e">
        <f>SUBSTITUTE(SUBSTITUTE(#REF!,"XAMS","Euronext Amsterdam"),"CEUX","Cboe DXE")</f>
        <v>#REF!</v>
      </c>
    </row>
    <row r="296" spans="1:6">
      <c r="A296" s="58"/>
      <c r="B296" s="59" t="e">
        <f>IF(#REF!=0," ",#REF!)</f>
        <v>#REF!</v>
      </c>
      <c r="C296" s="49" t="e">
        <f>IF(#REF!=0,"",#REF!)</f>
        <v>#REF!</v>
      </c>
      <c r="D296" s="60" t="e">
        <f>IF(#REF!=0,"",#REF!)</f>
        <v>#REF!</v>
      </c>
      <c r="E296" s="50" t="e">
        <f>IF(#REF!=0,"",C296*D296)</f>
        <v>#REF!</v>
      </c>
      <c r="F296" s="51" t="e">
        <f>SUBSTITUTE(SUBSTITUTE(#REF!,"XAMS","Euronext Amsterdam"),"CEUX","Cboe DXE")</f>
        <v>#REF!</v>
      </c>
    </row>
    <row r="297" spans="1:6">
      <c r="A297" s="58"/>
      <c r="B297" s="59" t="e">
        <f>IF(#REF!=0," ",#REF!)</f>
        <v>#REF!</v>
      </c>
      <c r="C297" s="49" t="e">
        <f>IF(#REF!=0,"",#REF!)</f>
        <v>#REF!</v>
      </c>
      <c r="D297" s="60" t="e">
        <f>IF(#REF!=0,"",#REF!)</f>
        <v>#REF!</v>
      </c>
      <c r="E297" s="50" t="e">
        <f>IF(#REF!=0,"",C297*D297)</f>
        <v>#REF!</v>
      </c>
      <c r="F297" s="51" t="e">
        <f>SUBSTITUTE(SUBSTITUTE(#REF!,"XAMS","Euronext Amsterdam"),"CEUX","Cboe DXE")</f>
        <v>#REF!</v>
      </c>
    </row>
    <row r="298" spans="1:6">
      <c r="A298" s="58"/>
      <c r="B298" s="59" t="e">
        <f>IF(#REF!=0," ",#REF!)</f>
        <v>#REF!</v>
      </c>
      <c r="C298" s="49" t="e">
        <f>IF(#REF!=0,"",#REF!)</f>
        <v>#REF!</v>
      </c>
      <c r="D298" s="60" t="e">
        <f>IF(#REF!=0,"",#REF!)</f>
        <v>#REF!</v>
      </c>
      <c r="E298" s="50" t="e">
        <f>IF(#REF!=0,"",C298*D298)</f>
        <v>#REF!</v>
      </c>
      <c r="F298" s="51" t="e">
        <f>SUBSTITUTE(SUBSTITUTE(#REF!,"XAMS","Euronext Amsterdam"),"CEUX","Cboe DXE")</f>
        <v>#REF!</v>
      </c>
    </row>
    <row r="299" spans="1:6">
      <c r="A299" s="58"/>
      <c r="B299" s="59" t="e">
        <f>IF(#REF!=0," ",#REF!)</f>
        <v>#REF!</v>
      </c>
      <c r="C299" s="49" t="e">
        <f>IF(#REF!=0,"",#REF!)</f>
        <v>#REF!</v>
      </c>
      <c r="D299" s="60" t="e">
        <f>IF(#REF!=0,"",#REF!)</f>
        <v>#REF!</v>
      </c>
      <c r="E299" s="50" t="e">
        <f>IF(#REF!=0,"",C299*D299)</f>
        <v>#REF!</v>
      </c>
      <c r="F299" s="51" t="e">
        <f>SUBSTITUTE(SUBSTITUTE(#REF!,"XAMS","Euronext Amsterdam"),"CEUX","Cboe DXE")</f>
        <v>#REF!</v>
      </c>
    </row>
    <row r="300" spans="1:6">
      <c r="A300" s="58"/>
      <c r="B300" s="59" t="e">
        <f>IF(#REF!=0," ",#REF!)</f>
        <v>#REF!</v>
      </c>
      <c r="C300" s="49" t="e">
        <f>IF(#REF!=0,"",#REF!)</f>
        <v>#REF!</v>
      </c>
      <c r="D300" s="60" t="e">
        <f>IF(#REF!=0,"",#REF!)</f>
        <v>#REF!</v>
      </c>
      <c r="E300" s="50" t="e">
        <f>IF(#REF!=0,"",C300*D300)</f>
        <v>#REF!</v>
      </c>
      <c r="F300" s="51" t="e">
        <f>SUBSTITUTE(SUBSTITUTE(#REF!,"XAMS","Euronext Amsterdam"),"CEUX","Cboe DXE")</f>
        <v>#REF!</v>
      </c>
    </row>
    <row r="301" spans="1:6">
      <c r="A301" s="58"/>
      <c r="B301" s="59" t="e">
        <f>IF(#REF!=0," ",#REF!)</f>
        <v>#REF!</v>
      </c>
      <c r="C301" s="49" t="e">
        <f>IF(#REF!=0,"",#REF!)</f>
        <v>#REF!</v>
      </c>
      <c r="D301" s="60" t="e">
        <f>IF(#REF!=0,"",#REF!)</f>
        <v>#REF!</v>
      </c>
      <c r="E301" s="50" t="e">
        <f>IF(#REF!=0,"",C301*D301)</f>
        <v>#REF!</v>
      </c>
      <c r="F301" s="51" t="e">
        <f>SUBSTITUTE(SUBSTITUTE(#REF!,"XAMS","Euronext Amsterdam"),"CEUX","Cboe DXE")</f>
        <v>#REF!</v>
      </c>
    </row>
    <row r="302" spans="1:6">
      <c r="A302" s="58"/>
      <c r="B302" s="59" t="e">
        <f>IF(#REF!=0," ",#REF!)</f>
        <v>#REF!</v>
      </c>
      <c r="C302" s="49" t="e">
        <f>IF(#REF!=0,"",#REF!)</f>
        <v>#REF!</v>
      </c>
      <c r="D302" s="60" t="e">
        <f>IF(#REF!=0,"",#REF!)</f>
        <v>#REF!</v>
      </c>
      <c r="E302" s="50" t="e">
        <f>IF(#REF!=0,"",C302*D302)</f>
        <v>#REF!</v>
      </c>
      <c r="F302" s="51" t="e">
        <f>SUBSTITUTE(SUBSTITUTE(#REF!,"XAMS","Euronext Amsterdam"),"CEUX","Cboe DXE")</f>
        <v>#REF!</v>
      </c>
    </row>
    <row r="303" spans="1:6">
      <c r="A303" s="58"/>
      <c r="B303" s="59" t="e">
        <f>IF(#REF!=0," ",#REF!)</f>
        <v>#REF!</v>
      </c>
      <c r="C303" s="49" t="e">
        <f>IF(#REF!=0,"",#REF!)</f>
        <v>#REF!</v>
      </c>
      <c r="D303" s="60" t="e">
        <f>IF(#REF!=0,"",#REF!)</f>
        <v>#REF!</v>
      </c>
      <c r="E303" s="50" t="e">
        <f>IF(#REF!=0,"",C303*D303)</f>
        <v>#REF!</v>
      </c>
      <c r="F303" s="51" t="e">
        <f>SUBSTITUTE(SUBSTITUTE(#REF!,"XAMS","Euronext Amsterdam"),"CEUX","Cboe DXE")</f>
        <v>#REF!</v>
      </c>
    </row>
    <row r="304" spans="1:6">
      <c r="A304" s="58"/>
      <c r="B304" s="59" t="e">
        <f>IF(#REF!=0," ",#REF!)</f>
        <v>#REF!</v>
      </c>
      <c r="C304" s="49" t="e">
        <f>IF(#REF!=0,"",#REF!)</f>
        <v>#REF!</v>
      </c>
      <c r="D304" s="60" t="e">
        <f>IF(#REF!=0,"",#REF!)</f>
        <v>#REF!</v>
      </c>
      <c r="E304" s="50" t="e">
        <f>IF(#REF!=0,"",C304*D304)</f>
        <v>#REF!</v>
      </c>
      <c r="F304" s="51" t="e">
        <f>SUBSTITUTE(SUBSTITUTE(#REF!,"XAMS","Euronext Amsterdam"),"CEUX","Cboe DXE")</f>
        <v>#REF!</v>
      </c>
    </row>
    <row r="305" spans="1:6">
      <c r="A305" s="58"/>
      <c r="B305" s="59" t="e">
        <f>IF(#REF!=0," ",#REF!)</f>
        <v>#REF!</v>
      </c>
      <c r="C305" s="49" t="e">
        <f>IF(#REF!=0,"",#REF!)</f>
        <v>#REF!</v>
      </c>
      <c r="D305" s="60" t="e">
        <f>IF(#REF!=0,"",#REF!)</f>
        <v>#REF!</v>
      </c>
      <c r="E305" s="50" t="e">
        <f>IF(#REF!=0,"",C305*D305)</f>
        <v>#REF!</v>
      </c>
      <c r="F305" s="51" t="e">
        <f>SUBSTITUTE(SUBSTITUTE(#REF!,"XAMS","Euronext Amsterdam"),"CEUX","Cboe DXE")</f>
        <v>#REF!</v>
      </c>
    </row>
    <row r="306" spans="1:6">
      <c r="A306" s="58"/>
      <c r="B306" s="59" t="e">
        <f>IF(#REF!=0," ",#REF!)</f>
        <v>#REF!</v>
      </c>
      <c r="C306" s="49" t="e">
        <f>IF(#REF!=0,"",#REF!)</f>
        <v>#REF!</v>
      </c>
      <c r="D306" s="60" t="e">
        <f>IF(#REF!=0,"",#REF!)</f>
        <v>#REF!</v>
      </c>
      <c r="E306" s="50" t="e">
        <f>IF(#REF!=0,"",C306*D306)</f>
        <v>#REF!</v>
      </c>
      <c r="F306" s="51" t="e">
        <f>SUBSTITUTE(SUBSTITUTE(#REF!,"XAMS","Euronext Amsterdam"),"CEUX","Cboe DXE")</f>
        <v>#REF!</v>
      </c>
    </row>
    <row r="307" spans="1:6">
      <c r="A307" s="58"/>
      <c r="B307" s="59" t="e">
        <f>IF(#REF!=0," ",#REF!)</f>
        <v>#REF!</v>
      </c>
      <c r="C307" s="49" t="e">
        <f>IF(#REF!=0,"",#REF!)</f>
        <v>#REF!</v>
      </c>
      <c r="D307" s="60" t="e">
        <f>IF(#REF!=0,"",#REF!)</f>
        <v>#REF!</v>
      </c>
      <c r="E307" s="50" t="e">
        <f>IF(#REF!=0,"",C307*D307)</f>
        <v>#REF!</v>
      </c>
      <c r="F307" s="51" t="e">
        <f>SUBSTITUTE(SUBSTITUTE(#REF!,"XAMS","Euronext Amsterdam"),"CEUX","Cboe DXE")</f>
        <v>#REF!</v>
      </c>
    </row>
    <row r="308" spans="1:6">
      <c r="A308" s="58"/>
      <c r="B308" s="59" t="e">
        <f>IF(#REF!=0," ",#REF!)</f>
        <v>#REF!</v>
      </c>
      <c r="C308" s="49" t="e">
        <f>IF(#REF!=0,"",#REF!)</f>
        <v>#REF!</v>
      </c>
      <c r="D308" s="60" t="e">
        <f>IF(#REF!=0,"",#REF!)</f>
        <v>#REF!</v>
      </c>
      <c r="E308" s="50" t="e">
        <f>IF(#REF!=0,"",C308*D308)</f>
        <v>#REF!</v>
      </c>
      <c r="F308" s="51" t="e">
        <f>SUBSTITUTE(SUBSTITUTE(#REF!,"XAMS","Euronext Amsterdam"),"CEUX","Cboe DXE")</f>
        <v>#REF!</v>
      </c>
    </row>
    <row r="309" spans="1:6">
      <c r="A309" s="58"/>
      <c r="B309" s="59" t="e">
        <f>IF(#REF!=0," ",#REF!)</f>
        <v>#REF!</v>
      </c>
      <c r="C309" s="49" t="e">
        <f>IF(#REF!=0,"",#REF!)</f>
        <v>#REF!</v>
      </c>
      <c r="D309" s="60" t="e">
        <f>IF(#REF!=0,"",#REF!)</f>
        <v>#REF!</v>
      </c>
      <c r="E309" s="50" t="e">
        <f>IF(#REF!=0,"",C309*D309)</f>
        <v>#REF!</v>
      </c>
      <c r="F309" s="51" t="e">
        <f>SUBSTITUTE(SUBSTITUTE(#REF!,"XAMS","Euronext Amsterdam"),"CEUX","Cboe DXE")</f>
        <v>#REF!</v>
      </c>
    </row>
    <row r="310" spans="1:6">
      <c r="A310" s="58"/>
      <c r="B310" s="59" t="e">
        <f>IF(#REF!=0," ",#REF!)</f>
        <v>#REF!</v>
      </c>
      <c r="C310" s="49" t="e">
        <f>IF(#REF!=0,"",#REF!)</f>
        <v>#REF!</v>
      </c>
      <c r="D310" s="60" t="e">
        <f>IF(#REF!=0,"",#REF!)</f>
        <v>#REF!</v>
      </c>
      <c r="E310" s="50" t="e">
        <f>IF(#REF!=0,"",C310*D310)</f>
        <v>#REF!</v>
      </c>
      <c r="F310" s="51" t="e">
        <f>SUBSTITUTE(SUBSTITUTE(#REF!,"XAMS","Euronext Amsterdam"),"CEUX","Cboe DXE")</f>
        <v>#REF!</v>
      </c>
    </row>
    <row r="311" spans="1:6">
      <c r="A311" s="58"/>
      <c r="B311" s="59" t="e">
        <f>IF(#REF!=0," ",#REF!)</f>
        <v>#REF!</v>
      </c>
      <c r="C311" s="49" t="e">
        <f>IF(#REF!=0,"",#REF!)</f>
        <v>#REF!</v>
      </c>
      <c r="D311" s="60" t="e">
        <f>IF(#REF!=0,"",#REF!)</f>
        <v>#REF!</v>
      </c>
      <c r="E311" s="50" t="e">
        <f>IF(#REF!=0,"",C311*D311)</f>
        <v>#REF!</v>
      </c>
      <c r="F311" s="51" t="e">
        <f>SUBSTITUTE(SUBSTITUTE(#REF!,"XAMS","Euronext Amsterdam"),"CEUX","Cboe DXE")</f>
        <v>#REF!</v>
      </c>
    </row>
    <row r="312" spans="1:6">
      <c r="A312" s="58"/>
      <c r="B312" s="59" t="e">
        <f>IF(#REF!=0," ",#REF!)</f>
        <v>#REF!</v>
      </c>
      <c r="C312" s="49" t="e">
        <f>IF(#REF!=0,"",#REF!)</f>
        <v>#REF!</v>
      </c>
      <c r="D312" s="60" t="e">
        <f>IF(#REF!=0,"",#REF!)</f>
        <v>#REF!</v>
      </c>
      <c r="E312" s="50" t="e">
        <f>IF(#REF!=0,"",C312*D312)</f>
        <v>#REF!</v>
      </c>
      <c r="F312" s="51" t="e">
        <f>SUBSTITUTE(SUBSTITUTE(#REF!,"XAMS","Euronext Amsterdam"),"CEUX","Cboe DXE")</f>
        <v>#REF!</v>
      </c>
    </row>
    <row r="313" spans="1:6">
      <c r="A313" s="58"/>
      <c r="B313" s="59" t="e">
        <f>IF(#REF!=0," ",#REF!)</f>
        <v>#REF!</v>
      </c>
      <c r="C313" s="49" t="e">
        <f>IF(#REF!=0,"",#REF!)</f>
        <v>#REF!</v>
      </c>
      <c r="D313" s="60" t="e">
        <f>IF(#REF!=0,"",#REF!)</f>
        <v>#REF!</v>
      </c>
      <c r="E313" s="50" t="e">
        <f>IF(#REF!=0,"",C313*D313)</f>
        <v>#REF!</v>
      </c>
      <c r="F313" s="51" t="e">
        <f>SUBSTITUTE(SUBSTITUTE(#REF!,"XAMS","Euronext Amsterdam"),"CEUX","Cboe DXE")</f>
        <v>#REF!</v>
      </c>
    </row>
    <row r="314" spans="1:6">
      <c r="A314" s="58"/>
      <c r="B314" s="59" t="e">
        <f>IF(#REF!=0," ",#REF!)</f>
        <v>#REF!</v>
      </c>
      <c r="C314" s="49" t="e">
        <f>IF(#REF!=0,"",#REF!)</f>
        <v>#REF!</v>
      </c>
      <c r="D314" s="60" t="e">
        <f>IF(#REF!=0,"",#REF!)</f>
        <v>#REF!</v>
      </c>
      <c r="E314" s="50" t="e">
        <f>IF(#REF!=0,"",C314*D314)</f>
        <v>#REF!</v>
      </c>
      <c r="F314" s="51" t="e">
        <f>SUBSTITUTE(SUBSTITUTE(#REF!,"XAMS","Euronext Amsterdam"),"CEUX","Cboe DXE")</f>
        <v>#REF!</v>
      </c>
    </row>
    <row r="315" spans="1:6">
      <c r="A315" s="58"/>
      <c r="B315" s="59" t="e">
        <f>IF(#REF!=0," ",#REF!)</f>
        <v>#REF!</v>
      </c>
      <c r="C315" s="49" t="e">
        <f>IF(#REF!=0,"",#REF!)</f>
        <v>#REF!</v>
      </c>
      <c r="D315" s="60" t="e">
        <f>IF(#REF!=0,"",#REF!)</f>
        <v>#REF!</v>
      </c>
      <c r="E315" s="50" t="e">
        <f>IF(#REF!=0,"",C315*D315)</f>
        <v>#REF!</v>
      </c>
      <c r="F315" s="51" t="e">
        <f>SUBSTITUTE(SUBSTITUTE(#REF!,"XAMS","Euronext Amsterdam"),"CEUX","Cboe DXE")</f>
        <v>#REF!</v>
      </c>
    </row>
    <row r="316" spans="1:6">
      <c r="A316" s="58"/>
      <c r="B316" s="59" t="e">
        <f>IF(#REF!=0," ",#REF!)</f>
        <v>#REF!</v>
      </c>
      <c r="C316" s="49" t="e">
        <f>IF(#REF!=0,"",#REF!)</f>
        <v>#REF!</v>
      </c>
      <c r="D316" s="60" t="e">
        <f>IF(#REF!=0,"",#REF!)</f>
        <v>#REF!</v>
      </c>
      <c r="E316" s="50" t="e">
        <f>IF(#REF!=0,"",C316*D316)</f>
        <v>#REF!</v>
      </c>
      <c r="F316" s="51" t="e">
        <f>SUBSTITUTE(SUBSTITUTE(#REF!,"XAMS","Euronext Amsterdam"),"CEUX","Cboe DXE")</f>
        <v>#REF!</v>
      </c>
    </row>
    <row r="317" spans="1:6">
      <c r="A317" s="58"/>
      <c r="B317" s="59" t="e">
        <f>IF(#REF!=0," ",#REF!)</f>
        <v>#REF!</v>
      </c>
      <c r="C317" s="49" t="e">
        <f>IF(#REF!=0,"",#REF!)</f>
        <v>#REF!</v>
      </c>
      <c r="D317" s="60" t="e">
        <f>IF(#REF!=0,"",#REF!)</f>
        <v>#REF!</v>
      </c>
      <c r="E317" s="50" t="e">
        <f>IF(#REF!=0,"",C317*D317)</f>
        <v>#REF!</v>
      </c>
      <c r="F317" s="51" t="e">
        <f>SUBSTITUTE(SUBSTITUTE(#REF!,"XAMS","Euronext Amsterdam"),"CEUX","Cboe DXE")</f>
        <v>#REF!</v>
      </c>
    </row>
    <row r="318" spans="1:6">
      <c r="A318" s="58"/>
      <c r="B318" s="59" t="e">
        <f>IF(#REF!=0," ",#REF!)</f>
        <v>#REF!</v>
      </c>
      <c r="C318" s="49" t="e">
        <f>IF(#REF!=0,"",#REF!)</f>
        <v>#REF!</v>
      </c>
      <c r="D318" s="60" t="e">
        <f>IF(#REF!=0,"",#REF!)</f>
        <v>#REF!</v>
      </c>
      <c r="E318" s="50" t="e">
        <f>IF(#REF!=0,"",C318*D318)</f>
        <v>#REF!</v>
      </c>
      <c r="F318" s="51" t="e">
        <f>SUBSTITUTE(SUBSTITUTE(#REF!,"XAMS","Euronext Amsterdam"),"CEUX","Cboe DXE")</f>
        <v>#REF!</v>
      </c>
    </row>
    <row r="319" spans="1:6">
      <c r="A319" s="58"/>
      <c r="B319" s="59" t="e">
        <f>IF(#REF!=0," ",#REF!)</f>
        <v>#REF!</v>
      </c>
      <c r="C319" s="49" t="e">
        <f>IF(#REF!=0,"",#REF!)</f>
        <v>#REF!</v>
      </c>
      <c r="D319" s="60" t="e">
        <f>IF(#REF!=0,"",#REF!)</f>
        <v>#REF!</v>
      </c>
      <c r="E319" s="50" t="e">
        <f>IF(#REF!=0,"",C319*D319)</f>
        <v>#REF!</v>
      </c>
      <c r="F319" s="51" t="e">
        <f>SUBSTITUTE(SUBSTITUTE(#REF!,"XAMS","Euronext Amsterdam"),"CEUX","Cboe DXE")</f>
        <v>#REF!</v>
      </c>
    </row>
    <row r="320" spans="1:6">
      <c r="A320" s="58"/>
      <c r="B320" s="59" t="e">
        <f>IF(#REF!=0," ",#REF!)</f>
        <v>#REF!</v>
      </c>
      <c r="C320" s="49" t="e">
        <f>IF(#REF!=0,"",#REF!)</f>
        <v>#REF!</v>
      </c>
      <c r="D320" s="60" t="e">
        <f>IF(#REF!=0,"",#REF!)</f>
        <v>#REF!</v>
      </c>
      <c r="E320" s="50" t="e">
        <f>IF(#REF!=0,"",C320*D320)</f>
        <v>#REF!</v>
      </c>
      <c r="F320" s="51" t="e">
        <f>SUBSTITUTE(SUBSTITUTE(#REF!,"XAMS","Euronext Amsterdam"),"CEUX","Cboe DXE")</f>
        <v>#REF!</v>
      </c>
    </row>
    <row r="321" spans="1:6">
      <c r="A321" s="58"/>
      <c r="B321" s="59" t="e">
        <f>IF(#REF!=0," ",#REF!)</f>
        <v>#REF!</v>
      </c>
      <c r="C321" s="49" t="e">
        <f>IF(#REF!=0,"",#REF!)</f>
        <v>#REF!</v>
      </c>
      <c r="D321" s="60" t="e">
        <f>IF(#REF!=0,"",#REF!)</f>
        <v>#REF!</v>
      </c>
      <c r="E321" s="50" t="e">
        <f>IF(#REF!=0,"",C321*D321)</f>
        <v>#REF!</v>
      </c>
      <c r="F321" s="51" t="e">
        <f>SUBSTITUTE(SUBSTITUTE(#REF!,"XAMS","Euronext Amsterdam"),"CEUX","Cboe DXE")</f>
        <v>#REF!</v>
      </c>
    </row>
    <row r="322" spans="1:6">
      <c r="A322" s="58"/>
      <c r="B322" s="59" t="e">
        <f>IF(#REF!=0," ",#REF!)</f>
        <v>#REF!</v>
      </c>
      <c r="C322" s="49" t="e">
        <f>IF(#REF!=0,"",#REF!)</f>
        <v>#REF!</v>
      </c>
      <c r="D322" s="60" t="e">
        <f>IF(#REF!=0,"",#REF!)</f>
        <v>#REF!</v>
      </c>
      <c r="E322" s="50" t="e">
        <f>IF(#REF!=0,"",C322*D322)</f>
        <v>#REF!</v>
      </c>
      <c r="F322" s="51" t="e">
        <f>SUBSTITUTE(SUBSTITUTE(#REF!,"XAMS","Euronext Amsterdam"),"CEUX","Cboe DXE")</f>
        <v>#REF!</v>
      </c>
    </row>
    <row r="323" spans="1:6">
      <c r="A323" s="58"/>
      <c r="B323" s="59" t="e">
        <f>IF(#REF!=0," ",#REF!)</f>
        <v>#REF!</v>
      </c>
      <c r="C323" s="49" t="e">
        <f>IF(#REF!=0,"",#REF!)</f>
        <v>#REF!</v>
      </c>
      <c r="D323" s="60" t="e">
        <f>IF(#REF!=0,"",#REF!)</f>
        <v>#REF!</v>
      </c>
      <c r="E323" s="50" t="e">
        <f>IF(#REF!=0,"",C323*D323)</f>
        <v>#REF!</v>
      </c>
      <c r="F323" s="51" t="e">
        <f>SUBSTITUTE(SUBSTITUTE(#REF!,"XAMS","Euronext Amsterdam"),"CEUX","Cboe DXE")</f>
        <v>#REF!</v>
      </c>
    </row>
    <row r="324" spans="1:6">
      <c r="A324" s="58"/>
      <c r="B324" s="59" t="e">
        <f>IF(#REF!=0," ",#REF!)</f>
        <v>#REF!</v>
      </c>
      <c r="C324" s="49" t="e">
        <f>IF(#REF!=0,"",#REF!)</f>
        <v>#REF!</v>
      </c>
      <c r="D324" s="60" t="e">
        <f>IF(#REF!=0,"",#REF!)</f>
        <v>#REF!</v>
      </c>
      <c r="E324" s="50" t="e">
        <f>IF(#REF!=0,"",C324*D324)</f>
        <v>#REF!</v>
      </c>
      <c r="F324" s="51" t="e">
        <f>SUBSTITUTE(SUBSTITUTE(#REF!,"XAMS","Euronext Amsterdam"),"CEUX","Cboe DXE")</f>
        <v>#REF!</v>
      </c>
    </row>
    <row r="325" spans="1:6">
      <c r="A325" s="58"/>
      <c r="B325" s="59" t="e">
        <f>IF(#REF!=0," ",#REF!)</f>
        <v>#REF!</v>
      </c>
      <c r="C325" s="49" t="e">
        <f>IF(#REF!=0,"",#REF!)</f>
        <v>#REF!</v>
      </c>
      <c r="D325" s="60" t="e">
        <f>IF(#REF!=0,"",#REF!)</f>
        <v>#REF!</v>
      </c>
      <c r="E325" s="50" t="e">
        <f>IF(#REF!=0,"",C325*D325)</f>
        <v>#REF!</v>
      </c>
      <c r="F325" s="51" t="e">
        <f>SUBSTITUTE(SUBSTITUTE(#REF!,"XAMS","Euronext Amsterdam"),"CEUX","Cboe DXE")</f>
        <v>#REF!</v>
      </c>
    </row>
    <row r="326" spans="1:6">
      <c r="A326" s="58"/>
      <c r="B326" s="59" t="e">
        <f>IF(#REF!=0," ",#REF!)</f>
        <v>#REF!</v>
      </c>
      <c r="C326" s="49" t="e">
        <f>IF(#REF!=0,"",#REF!)</f>
        <v>#REF!</v>
      </c>
      <c r="D326" s="60" t="e">
        <f>IF(#REF!=0,"",#REF!)</f>
        <v>#REF!</v>
      </c>
      <c r="E326" s="50" t="e">
        <f>IF(#REF!=0,"",C326*D326)</f>
        <v>#REF!</v>
      </c>
      <c r="F326" s="51" t="e">
        <f>SUBSTITUTE(SUBSTITUTE(#REF!,"XAMS","Euronext Amsterdam"),"CEUX","Cboe DXE")</f>
        <v>#REF!</v>
      </c>
    </row>
    <row r="327" spans="1:6">
      <c r="A327" s="58"/>
      <c r="B327" s="59" t="e">
        <f>IF(#REF!=0," ",#REF!)</f>
        <v>#REF!</v>
      </c>
      <c r="C327" s="49" t="e">
        <f>IF(#REF!=0,"",#REF!)</f>
        <v>#REF!</v>
      </c>
      <c r="D327" s="60" t="e">
        <f>IF(#REF!=0,"",#REF!)</f>
        <v>#REF!</v>
      </c>
      <c r="E327" s="50" t="e">
        <f>IF(#REF!=0,"",C327*D327)</f>
        <v>#REF!</v>
      </c>
      <c r="F327" s="51" t="e">
        <f>SUBSTITUTE(SUBSTITUTE(#REF!,"XAMS","Euronext Amsterdam"),"CEUX","Cboe DXE")</f>
        <v>#REF!</v>
      </c>
    </row>
    <row r="328" spans="1:6">
      <c r="A328" s="58"/>
      <c r="B328" s="59" t="e">
        <f>IF(#REF!=0," ",#REF!)</f>
        <v>#REF!</v>
      </c>
      <c r="C328" s="49" t="e">
        <f>IF(#REF!=0,"",#REF!)</f>
        <v>#REF!</v>
      </c>
      <c r="D328" s="60" t="e">
        <f>IF(#REF!=0,"",#REF!)</f>
        <v>#REF!</v>
      </c>
      <c r="E328" s="50" t="e">
        <f>IF(#REF!=0,"",C328*D328)</f>
        <v>#REF!</v>
      </c>
      <c r="F328" s="51" t="e">
        <f>SUBSTITUTE(SUBSTITUTE(#REF!,"XAMS","Euronext Amsterdam"),"CEUX","Cboe DXE")</f>
        <v>#REF!</v>
      </c>
    </row>
    <row r="329" spans="1:6">
      <c r="A329" s="58"/>
      <c r="B329" s="59" t="e">
        <f>IF(#REF!=0," ",#REF!)</f>
        <v>#REF!</v>
      </c>
      <c r="C329" s="49" t="e">
        <f>IF(#REF!=0,"",#REF!)</f>
        <v>#REF!</v>
      </c>
      <c r="D329" s="60" t="e">
        <f>IF(#REF!=0,"",#REF!)</f>
        <v>#REF!</v>
      </c>
      <c r="E329" s="50" t="e">
        <f>IF(#REF!=0,"",C329*D329)</f>
        <v>#REF!</v>
      </c>
      <c r="F329" s="51" t="e">
        <f>SUBSTITUTE(SUBSTITUTE(#REF!,"XAMS","Euronext Amsterdam"),"CEUX","Cboe DXE")</f>
        <v>#REF!</v>
      </c>
    </row>
    <row r="330" spans="1:6">
      <c r="A330" s="58"/>
      <c r="B330" s="59" t="e">
        <f>IF(#REF!=0," ",#REF!)</f>
        <v>#REF!</v>
      </c>
      <c r="C330" s="49" t="e">
        <f>IF(#REF!=0,"",#REF!)</f>
        <v>#REF!</v>
      </c>
      <c r="D330" s="60" t="e">
        <f>IF(#REF!=0,"",#REF!)</f>
        <v>#REF!</v>
      </c>
      <c r="E330" s="50" t="e">
        <f>IF(#REF!=0,"",C330*D330)</f>
        <v>#REF!</v>
      </c>
      <c r="F330" s="51" t="e">
        <f>SUBSTITUTE(SUBSTITUTE(#REF!,"XAMS","Euronext Amsterdam"),"CEUX","Cboe DXE")</f>
        <v>#REF!</v>
      </c>
    </row>
    <row r="331" spans="1:6">
      <c r="A331" s="58"/>
      <c r="B331" s="59" t="e">
        <f>IF(#REF!=0," ",#REF!)</f>
        <v>#REF!</v>
      </c>
      <c r="C331" s="49" t="e">
        <f>IF(#REF!=0,"",#REF!)</f>
        <v>#REF!</v>
      </c>
      <c r="D331" s="60" t="e">
        <f>IF(#REF!=0,"",#REF!)</f>
        <v>#REF!</v>
      </c>
      <c r="E331" s="50" t="e">
        <f>IF(#REF!=0,"",C331*D331)</f>
        <v>#REF!</v>
      </c>
      <c r="F331" s="51" t="e">
        <f>SUBSTITUTE(SUBSTITUTE(#REF!,"XAMS","Euronext Amsterdam"),"CEUX","Cboe DXE")</f>
        <v>#REF!</v>
      </c>
    </row>
    <row r="332" spans="1:6">
      <c r="A332" s="58"/>
      <c r="B332" s="59" t="e">
        <f>IF(#REF!=0," ",#REF!)</f>
        <v>#REF!</v>
      </c>
      <c r="C332" s="49" t="e">
        <f>IF(#REF!=0,"",#REF!)</f>
        <v>#REF!</v>
      </c>
      <c r="D332" s="60" t="e">
        <f>IF(#REF!=0,"",#REF!)</f>
        <v>#REF!</v>
      </c>
      <c r="E332" s="50" t="e">
        <f>IF(#REF!=0,"",C332*D332)</f>
        <v>#REF!</v>
      </c>
      <c r="F332" s="51" t="e">
        <f>SUBSTITUTE(SUBSTITUTE(#REF!,"XAMS","Euronext Amsterdam"),"CEUX","Cboe DXE")</f>
        <v>#REF!</v>
      </c>
    </row>
    <row r="333" spans="1:6">
      <c r="A333" s="58"/>
      <c r="B333" s="59" t="e">
        <f>IF(#REF!=0," ",#REF!)</f>
        <v>#REF!</v>
      </c>
      <c r="C333" s="49" t="e">
        <f>IF(#REF!=0,"",#REF!)</f>
        <v>#REF!</v>
      </c>
      <c r="D333" s="60" t="e">
        <f>IF(#REF!=0,"",#REF!)</f>
        <v>#REF!</v>
      </c>
      <c r="E333" s="50" t="e">
        <f>IF(#REF!=0,"",C333*D333)</f>
        <v>#REF!</v>
      </c>
      <c r="F333" s="51" t="e">
        <f>SUBSTITUTE(SUBSTITUTE(#REF!,"XAMS","Euronext Amsterdam"),"CEUX","Cboe DXE")</f>
        <v>#REF!</v>
      </c>
    </row>
    <row r="334" spans="1:6">
      <c r="A334" s="58"/>
      <c r="B334" s="59" t="e">
        <f>IF(#REF!=0," ",#REF!)</f>
        <v>#REF!</v>
      </c>
      <c r="C334" s="49" t="e">
        <f>IF(#REF!=0,"",#REF!)</f>
        <v>#REF!</v>
      </c>
      <c r="D334" s="60" t="e">
        <f>IF(#REF!=0,"",#REF!)</f>
        <v>#REF!</v>
      </c>
      <c r="E334" s="50" t="e">
        <f>IF(#REF!=0,"",C334*D334)</f>
        <v>#REF!</v>
      </c>
      <c r="F334" s="51" t="e">
        <f>SUBSTITUTE(SUBSTITUTE(#REF!,"XAMS","Euronext Amsterdam"),"CEUX","Cboe DXE")</f>
        <v>#REF!</v>
      </c>
    </row>
    <row r="335" spans="1:6">
      <c r="A335" s="58"/>
      <c r="B335" s="59" t="e">
        <f>IF(#REF!=0," ",#REF!)</f>
        <v>#REF!</v>
      </c>
      <c r="C335" s="49" t="e">
        <f>IF(#REF!=0,"",#REF!)</f>
        <v>#REF!</v>
      </c>
      <c r="D335" s="60" t="e">
        <f>IF(#REF!=0,"",#REF!)</f>
        <v>#REF!</v>
      </c>
      <c r="E335" s="50" t="e">
        <f>IF(#REF!=0,"",C335*D335)</f>
        <v>#REF!</v>
      </c>
      <c r="F335" s="51" t="e">
        <f>SUBSTITUTE(SUBSTITUTE(#REF!,"XAMS","Euronext Amsterdam"),"CEUX","Cboe DXE")</f>
        <v>#REF!</v>
      </c>
    </row>
    <row r="336" spans="1:6">
      <c r="A336" s="58"/>
      <c r="B336" s="59" t="e">
        <f>IF(#REF!=0," ",#REF!)</f>
        <v>#REF!</v>
      </c>
      <c r="C336" s="49" t="e">
        <f>IF(#REF!=0,"",#REF!)</f>
        <v>#REF!</v>
      </c>
      <c r="D336" s="60" t="e">
        <f>IF(#REF!=0,"",#REF!)</f>
        <v>#REF!</v>
      </c>
      <c r="E336" s="50" t="e">
        <f>IF(#REF!=0,"",C336*D336)</f>
        <v>#REF!</v>
      </c>
      <c r="F336" s="51" t="e">
        <f>SUBSTITUTE(SUBSTITUTE(#REF!,"XAMS","Euronext Amsterdam"),"CEUX","Cboe DXE")</f>
        <v>#REF!</v>
      </c>
    </row>
    <row r="337" spans="1:6">
      <c r="A337" s="58"/>
      <c r="B337" s="59" t="e">
        <f>IF(#REF!=0," ",#REF!)</f>
        <v>#REF!</v>
      </c>
      <c r="C337" s="49" t="e">
        <f>IF(#REF!=0,"",#REF!)</f>
        <v>#REF!</v>
      </c>
      <c r="D337" s="60" t="e">
        <f>IF(#REF!=0,"",#REF!)</f>
        <v>#REF!</v>
      </c>
      <c r="E337" s="50" t="e">
        <f>IF(#REF!=0,"",C337*D337)</f>
        <v>#REF!</v>
      </c>
      <c r="F337" s="51" t="e">
        <f>SUBSTITUTE(SUBSTITUTE(#REF!,"XAMS","Euronext Amsterdam"),"CEUX","Cboe DXE")</f>
        <v>#REF!</v>
      </c>
    </row>
    <row r="338" spans="1:6">
      <c r="A338" s="58"/>
      <c r="B338" s="59" t="e">
        <f>IF(#REF!=0," ",#REF!)</f>
        <v>#REF!</v>
      </c>
      <c r="C338" s="49" t="e">
        <f>IF(#REF!=0,"",#REF!)</f>
        <v>#REF!</v>
      </c>
      <c r="D338" s="60" t="e">
        <f>IF(#REF!=0,"",#REF!)</f>
        <v>#REF!</v>
      </c>
      <c r="E338" s="50" t="e">
        <f>IF(#REF!=0,"",C338*D338)</f>
        <v>#REF!</v>
      </c>
      <c r="F338" s="51" t="e">
        <f>SUBSTITUTE(SUBSTITUTE(#REF!,"XAMS","Euronext Amsterdam"),"CEUX","Cboe DXE")</f>
        <v>#REF!</v>
      </c>
    </row>
    <row r="339" spans="1:6">
      <c r="A339" s="58"/>
      <c r="B339" s="59" t="e">
        <f>IF(#REF!=0," ",#REF!)</f>
        <v>#REF!</v>
      </c>
      <c r="C339" s="49" t="e">
        <f>IF(#REF!=0,"",#REF!)</f>
        <v>#REF!</v>
      </c>
      <c r="D339" s="60" t="e">
        <f>IF(#REF!=0,"",#REF!)</f>
        <v>#REF!</v>
      </c>
      <c r="E339" s="50" t="e">
        <f>IF(#REF!=0,"",C339*D339)</f>
        <v>#REF!</v>
      </c>
      <c r="F339" s="51" t="e">
        <f>SUBSTITUTE(SUBSTITUTE(#REF!,"XAMS","Euronext Amsterdam"),"CEUX","Cboe DXE")</f>
        <v>#REF!</v>
      </c>
    </row>
    <row r="340" spans="1:6">
      <c r="A340" s="58"/>
      <c r="B340" s="59" t="e">
        <f>IF(#REF!=0," ",#REF!)</f>
        <v>#REF!</v>
      </c>
      <c r="C340" s="49" t="e">
        <f>IF(#REF!=0,"",#REF!)</f>
        <v>#REF!</v>
      </c>
      <c r="D340" s="60" t="e">
        <f>IF(#REF!=0,"",#REF!)</f>
        <v>#REF!</v>
      </c>
      <c r="E340" s="50" t="e">
        <f>IF(#REF!=0,"",C340*D340)</f>
        <v>#REF!</v>
      </c>
      <c r="F340" s="51" t="e">
        <f>SUBSTITUTE(SUBSTITUTE(#REF!,"XAMS","Euronext Amsterdam"),"CEUX","Cboe DXE")</f>
        <v>#REF!</v>
      </c>
    </row>
    <row r="341" spans="1:6">
      <c r="A341" s="58"/>
      <c r="B341" s="59" t="e">
        <f>IF(#REF!=0," ",#REF!)</f>
        <v>#REF!</v>
      </c>
      <c r="C341" s="49" t="e">
        <f>IF(#REF!=0,"",#REF!)</f>
        <v>#REF!</v>
      </c>
      <c r="D341" s="60" t="e">
        <f>IF(#REF!=0,"",#REF!)</f>
        <v>#REF!</v>
      </c>
      <c r="E341" s="50" t="e">
        <f>IF(#REF!=0,"",C341*D341)</f>
        <v>#REF!</v>
      </c>
      <c r="F341" s="51" t="e">
        <f>SUBSTITUTE(SUBSTITUTE(#REF!,"XAMS","Euronext Amsterdam"),"CEUX","Cboe DXE")</f>
        <v>#REF!</v>
      </c>
    </row>
    <row r="342" spans="1:6">
      <c r="A342" s="58"/>
      <c r="B342" s="59" t="e">
        <f>IF(#REF!=0," ",#REF!)</f>
        <v>#REF!</v>
      </c>
      <c r="C342" s="49" t="e">
        <f>IF(#REF!=0,"",#REF!)</f>
        <v>#REF!</v>
      </c>
      <c r="D342" s="60" t="e">
        <f>IF(#REF!=0,"",#REF!)</f>
        <v>#REF!</v>
      </c>
      <c r="E342" s="50" t="e">
        <f>IF(#REF!=0,"",C342*D342)</f>
        <v>#REF!</v>
      </c>
      <c r="F342" s="51" t="e">
        <f>SUBSTITUTE(SUBSTITUTE(#REF!,"XAMS","Euronext Amsterdam"),"CEUX","Cboe DXE")</f>
        <v>#REF!</v>
      </c>
    </row>
    <row r="343" spans="1:6">
      <c r="A343" s="58"/>
      <c r="B343" s="59" t="e">
        <f>IF(#REF!=0," ",#REF!)</f>
        <v>#REF!</v>
      </c>
      <c r="C343" s="49" t="e">
        <f>IF(#REF!=0,"",#REF!)</f>
        <v>#REF!</v>
      </c>
      <c r="D343" s="60" t="e">
        <f>IF(#REF!=0,"",#REF!)</f>
        <v>#REF!</v>
      </c>
      <c r="E343" s="50" t="e">
        <f>IF(#REF!=0,"",C343*D343)</f>
        <v>#REF!</v>
      </c>
      <c r="F343" s="51" t="e">
        <f>SUBSTITUTE(SUBSTITUTE(#REF!,"XAMS","Euronext Amsterdam"),"CEUX","Cboe DXE")</f>
        <v>#REF!</v>
      </c>
    </row>
    <row r="344" spans="1:6">
      <c r="A344" s="58"/>
      <c r="B344" s="59" t="e">
        <f>IF(#REF!=0," ",#REF!)</f>
        <v>#REF!</v>
      </c>
      <c r="C344" s="49" t="e">
        <f>IF(#REF!=0,"",#REF!)</f>
        <v>#REF!</v>
      </c>
      <c r="D344" s="60" t="e">
        <f>IF(#REF!=0,"",#REF!)</f>
        <v>#REF!</v>
      </c>
      <c r="E344" s="50" t="e">
        <f>IF(#REF!=0,"",C344*D344)</f>
        <v>#REF!</v>
      </c>
      <c r="F344" s="51" t="e">
        <f>SUBSTITUTE(SUBSTITUTE(#REF!,"XAMS","Euronext Amsterdam"),"CEUX","Cboe DXE")</f>
        <v>#REF!</v>
      </c>
    </row>
    <row r="345" spans="1:6">
      <c r="A345" s="58"/>
      <c r="B345" s="59" t="e">
        <f>IF(#REF!=0," ",#REF!)</f>
        <v>#REF!</v>
      </c>
      <c r="C345" s="49" t="e">
        <f>IF(#REF!=0,"",#REF!)</f>
        <v>#REF!</v>
      </c>
      <c r="D345" s="60" t="e">
        <f>IF(#REF!=0,"",#REF!)</f>
        <v>#REF!</v>
      </c>
      <c r="E345" s="50" t="e">
        <f>IF(#REF!=0,"",C345*D345)</f>
        <v>#REF!</v>
      </c>
      <c r="F345" s="51" t="e">
        <f>SUBSTITUTE(SUBSTITUTE(#REF!,"XAMS","Euronext Amsterdam"),"CEUX","Cboe DXE")</f>
        <v>#REF!</v>
      </c>
    </row>
    <row r="346" spans="1:6">
      <c r="A346" s="58"/>
      <c r="B346" s="59" t="e">
        <f>IF(#REF!=0," ",#REF!)</f>
        <v>#REF!</v>
      </c>
      <c r="C346" s="49" t="e">
        <f>IF(#REF!=0,"",#REF!)</f>
        <v>#REF!</v>
      </c>
      <c r="D346" s="60" t="e">
        <f>IF(#REF!=0,"",#REF!)</f>
        <v>#REF!</v>
      </c>
      <c r="E346" s="50" t="e">
        <f>IF(#REF!=0,"",C346*D346)</f>
        <v>#REF!</v>
      </c>
      <c r="F346" s="51" t="e">
        <f>SUBSTITUTE(SUBSTITUTE(#REF!,"XAMS","Euronext Amsterdam"),"CEUX","Cboe DXE")</f>
        <v>#REF!</v>
      </c>
    </row>
    <row r="347" spans="1:6">
      <c r="A347" s="58"/>
      <c r="B347" s="59" t="e">
        <f>IF(#REF!=0," ",#REF!)</f>
        <v>#REF!</v>
      </c>
      <c r="C347" s="49" t="e">
        <f>IF(#REF!=0,"",#REF!)</f>
        <v>#REF!</v>
      </c>
      <c r="D347" s="60" t="e">
        <f>IF(#REF!=0,"",#REF!)</f>
        <v>#REF!</v>
      </c>
      <c r="E347" s="50" t="e">
        <f>IF(#REF!=0,"",C347*D347)</f>
        <v>#REF!</v>
      </c>
      <c r="F347" s="51" t="e">
        <f>SUBSTITUTE(SUBSTITUTE(#REF!,"XAMS","Euronext Amsterdam"),"CEUX","Cboe DXE")</f>
        <v>#REF!</v>
      </c>
    </row>
    <row r="348" spans="1:6">
      <c r="A348" s="58"/>
      <c r="B348" s="59" t="e">
        <f>IF(#REF!=0," ",#REF!)</f>
        <v>#REF!</v>
      </c>
      <c r="C348" s="49" t="e">
        <f>IF(#REF!=0,"",#REF!)</f>
        <v>#REF!</v>
      </c>
      <c r="D348" s="60" t="e">
        <f>IF(#REF!=0,"",#REF!)</f>
        <v>#REF!</v>
      </c>
      <c r="E348" s="50" t="e">
        <f>IF(#REF!=0,"",C348*D348)</f>
        <v>#REF!</v>
      </c>
      <c r="F348" s="51" t="e">
        <f>SUBSTITUTE(SUBSTITUTE(#REF!,"XAMS","Euronext Amsterdam"),"CEUX","Cboe DXE")</f>
        <v>#REF!</v>
      </c>
    </row>
    <row r="349" spans="1:6">
      <c r="A349" s="58"/>
      <c r="B349" s="59" t="e">
        <f>IF(#REF!=0," ",#REF!)</f>
        <v>#REF!</v>
      </c>
      <c r="C349" s="49" t="e">
        <f>IF(#REF!=0,"",#REF!)</f>
        <v>#REF!</v>
      </c>
      <c r="D349" s="60" t="e">
        <f>IF(#REF!=0,"",#REF!)</f>
        <v>#REF!</v>
      </c>
      <c r="E349" s="50" t="e">
        <f>IF(#REF!=0,"",C349*D349)</f>
        <v>#REF!</v>
      </c>
      <c r="F349" s="51" t="e">
        <f>SUBSTITUTE(SUBSTITUTE(#REF!,"XAMS","Euronext Amsterdam"),"CEUX","Cboe DXE")</f>
        <v>#REF!</v>
      </c>
    </row>
    <row r="350" spans="1:6">
      <c r="A350" s="58"/>
      <c r="B350" s="59" t="e">
        <f>IF(#REF!=0," ",#REF!)</f>
        <v>#REF!</v>
      </c>
      <c r="C350" s="49" t="e">
        <f>IF(#REF!=0,"",#REF!)</f>
        <v>#REF!</v>
      </c>
      <c r="D350" s="60" t="e">
        <f>IF(#REF!=0,"",#REF!)</f>
        <v>#REF!</v>
      </c>
      <c r="E350" s="50" t="e">
        <f>IF(#REF!=0,"",C350*D350)</f>
        <v>#REF!</v>
      </c>
      <c r="F350" s="51" t="e">
        <f>SUBSTITUTE(SUBSTITUTE(#REF!,"XAMS","Euronext Amsterdam"),"CEUX","Cboe DXE")</f>
        <v>#REF!</v>
      </c>
    </row>
    <row r="351" spans="1:6">
      <c r="A351" s="58"/>
      <c r="B351" s="59" t="e">
        <f>IF(#REF!=0," ",#REF!)</f>
        <v>#REF!</v>
      </c>
      <c r="C351" s="49" t="e">
        <f>IF(#REF!=0,"",#REF!)</f>
        <v>#REF!</v>
      </c>
      <c r="D351" s="60" t="e">
        <f>IF(#REF!=0,"",#REF!)</f>
        <v>#REF!</v>
      </c>
      <c r="E351" s="50" t="e">
        <f>IF(#REF!=0,"",C351*D351)</f>
        <v>#REF!</v>
      </c>
      <c r="F351" s="51" t="e">
        <f>SUBSTITUTE(SUBSTITUTE(#REF!,"XAMS","Euronext Amsterdam"),"CEUX","Cboe DXE")</f>
        <v>#REF!</v>
      </c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A9D47-D1BC-435D-9CC9-D4F74B8A4705}">
  <dimension ref="A1:L3124"/>
  <sheetViews>
    <sheetView showGridLines="0" zoomScaleNormal="100" workbookViewId="0">
      <selection activeCell="K22" sqref="K22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45324</v>
      </c>
      <c r="B5" s="94">
        <v>45324.422662037039</v>
      </c>
      <c r="C5" s="95">
        <v>26</v>
      </c>
      <c r="D5" s="96">
        <v>44.06</v>
      </c>
      <c r="E5" s="96">
        <v>1145.56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45324</v>
      </c>
      <c r="B6" s="94">
        <v>45324.427893518521</v>
      </c>
      <c r="C6" s="95">
        <v>27</v>
      </c>
      <c r="D6" s="96">
        <v>44.05</v>
      </c>
      <c r="E6" s="96">
        <v>1189.3499999999999</v>
      </c>
      <c r="F6" s="97" t="s">
        <v>27</v>
      </c>
      <c r="G6" s="52"/>
      <c r="H6" s="65" t="s">
        <v>27</v>
      </c>
      <c r="I6" s="66">
        <f>SUMIF(F:F,$H$6,C:C)</f>
        <v>963</v>
      </c>
      <c r="J6" s="67">
        <f>SUMIF(F:F,$H$6,E:E)</f>
        <v>42435.270000000004</v>
      </c>
      <c r="L6" s="64"/>
    </row>
    <row r="7" spans="1:12" ht="16.5" customHeight="1">
      <c r="A7" s="93">
        <v>45324</v>
      </c>
      <c r="B7" s="94">
        <v>45324.453657407408</v>
      </c>
      <c r="C7" s="95">
        <v>39</v>
      </c>
      <c r="D7" s="96">
        <v>44.08</v>
      </c>
      <c r="E7" s="96">
        <v>1719.12</v>
      </c>
      <c r="F7" s="97" t="s">
        <v>27</v>
      </c>
      <c r="G7" s="52"/>
      <c r="H7" s="68" t="s">
        <v>13</v>
      </c>
      <c r="I7" s="69">
        <f>SUMPRODUCT(C5:C162,D5:D162)/SUM(C5:C162)</f>
        <v>44.065700934579446</v>
      </c>
      <c r="J7" s="70">
        <f>SUM(J6:J6)</f>
        <v>42435.270000000004</v>
      </c>
      <c r="L7" s="64"/>
    </row>
    <row r="8" spans="1:12" ht="16.5" customHeight="1">
      <c r="A8" s="93">
        <v>45324</v>
      </c>
      <c r="B8" s="94">
        <v>45324.467291666668</v>
      </c>
      <c r="C8" s="95">
        <v>50</v>
      </c>
      <c r="D8" s="96">
        <v>44.1</v>
      </c>
      <c r="E8" s="96">
        <v>2205</v>
      </c>
      <c r="F8" s="97" t="s">
        <v>27</v>
      </c>
      <c r="G8" s="52"/>
      <c r="J8" s="46"/>
    </row>
    <row r="9" spans="1:12" ht="16.5" customHeight="1">
      <c r="A9" s="93">
        <v>45324</v>
      </c>
      <c r="B9" s="94">
        <v>45324.475081018521</v>
      </c>
      <c r="C9" s="95">
        <v>55</v>
      </c>
      <c r="D9" s="96">
        <v>44.14</v>
      </c>
      <c r="E9" s="96">
        <v>2427.6999999999998</v>
      </c>
      <c r="F9" s="97" t="s">
        <v>27</v>
      </c>
      <c r="G9" s="52"/>
      <c r="J9" s="71"/>
    </row>
    <row r="10" spans="1:12" ht="16.5" customHeight="1">
      <c r="A10" s="93">
        <v>45324</v>
      </c>
      <c r="B10" s="94">
        <v>45324.495625000003</v>
      </c>
      <c r="C10" s="95">
        <v>53</v>
      </c>
      <c r="D10" s="96">
        <v>44.08</v>
      </c>
      <c r="E10" s="96">
        <v>2336.2399999999998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45324</v>
      </c>
      <c r="B11" s="94">
        <v>45324.515416666669</v>
      </c>
      <c r="C11" s="95">
        <v>60</v>
      </c>
      <c r="D11" s="96">
        <v>44.03</v>
      </c>
      <c r="E11" s="96">
        <v>2641.8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45324</v>
      </c>
      <c r="B12" s="94">
        <v>45324.514687499999</v>
      </c>
      <c r="C12" s="95">
        <v>1</v>
      </c>
      <c r="D12" s="96">
        <v>44.02</v>
      </c>
      <c r="E12" s="96">
        <v>44.02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45324</v>
      </c>
      <c r="B13" s="94">
        <v>45324.514421296299</v>
      </c>
      <c r="C13" s="95">
        <v>1</v>
      </c>
      <c r="D13" s="96">
        <v>44.02</v>
      </c>
      <c r="E13" s="96">
        <v>44.02</v>
      </c>
      <c r="F13" s="97" t="s">
        <v>27</v>
      </c>
      <c r="G13" s="52"/>
      <c r="J13" s="46"/>
    </row>
    <row r="14" spans="1:12" ht="16.5" customHeight="1">
      <c r="A14" s="93">
        <v>45324</v>
      </c>
      <c r="B14" s="94">
        <v>45324.539340277777</v>
      </c>
      <c r="C14" s="95">
        <v>45</v>
      </c>
      <c r="D14" s="96">
        <v>44</v>
      </c>
      <c r="E14" s="96">
        <v>1980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45324</v>
      </c>
      <c r="B15" s="94">
        <v>45324.554398148146</v>
      </c>
      <c r="C15" s="95">
        <v>54</v>
      </c>
      <c r="D15" s="96">
        <v>44.08</v>
      </c>
      <c r="E15" s="96">
        <v>2380.3199999999997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45324</v>
      </c>
      <c r="B16" s="94">
        <v>45324.577916666669</v>
      </c>
      <c r="C16" s="95">
        <v>50</v>
      </c>
      <c r="D16" s="96">
        <v>44.15</v>
      </c>
      <c r="E16" s="96">
        <v>2207.5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45324</v>
      </c>
      <c r="B17" s="94">
        <v>45324.601388888892</v>
      </c>
      <c r="C17" s="95">
        <v>47</v>
      </c>
      <c r="D17" s="96">
        <v>44.17</v>
      </c>
      <c r="E17" s="96">
        <v>2075.9900000000002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45324</v>
      </c>
      <c r="B18" s="94">
        <v>45324.608796296299</v>
      </c>
      <c r="C18" s="95">
        <v>50</v>
      </c>
      <c r="D18" s="96">
        <v>44.18</v>
      </c>
      <c r="E18" s="96">
        <v>2209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45324</v>
      </c>
      <c r="B19" s="94">
        <v>45324.625462962962</v>
      </c>
      <c r="C19" s="95">
        <v>48</v>
      </c>
      <c r="D19" s="96">
        <v>44.06</v>
      </c>
      <c r="E19" s="96">
        <v>2114.88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45324</v>
      </c>
      <c r="B20" s="94">
        <v>45324.63994212963</v>
      </c>
      <c r="C20" s="95">
        <v>48</v>
      </c>
      <c r="D20" s="96">
        <v>43.99</v>
      </c>
      <c r="E20" s="96">
        <v>2111.52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45324</v>
      </c>
      <c r="B21" s="94">
        <v>45324.650057870371</v>
      </c>
      <c r="C21" s="95">
        <v>46</v>
      </c>
      <c r="D21" s="96">
        <v>43.95</v>
      </c>
      <c r="E21" s="96">
        <v>2021.7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45324</v>
      </c>
      <c r="B22" s="94">
        <v>45324.659733796296</v>
      </c>
      <c r="C22" s="95">
        <v>55</v>
      </c>
      <c r="D22" s="96">
        <v>43.92</v>
      </c>
      <c r="E22" s="96">
        <v>2415.6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45324</v>
      </c>
      <c r="B23" s="94">
        <v>45324.666666666664</v>
      </c>
      <c r="C23" s="95">
        <v>48</v>
      </c>
      <c r="D23" s="96">
        <v>44.02</v>
      </c>
      <c r="E23" s="96">
        <v>2112.96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45324</v>
      </c>
      <c r="B24" s="94">
        <v>45324.682349537034</v>
      </c>
      <c r="C24" s="95">
        <v>51</v>
      </c>
      <c r="D24" s="96">
        <v>44.04</v>
      </c>
      <c r="E24" s="96">
        <v>2246.04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45324</v>
      </c>
      <c r="B25" s="94">
        <v>45324.702523148146</v>
      </c>
      <c r="C25" s="95">
        <v>57</v>
      </c>
      <c r="D25" s="96">
        <v>44.11</v>
      </c>
      <c r="E25" s="96">
        <v>2514.27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45324</v>
      </c>
      <c r="B26" s="94">
        <v>45324.710995370369</v>
      </c>
      <c r="C26" s="95">
        <v>52</v>
      </c>
      <c r="D26" s="96">
        <v>44.09</v>
      </c>
      <c r="E26" s="96">
        <v>2292.6800000000003</v>
      </c>
      <c r="F26" s="97" t="s">
        <v>27</v>
      </c>
      <c r="G26" s="52"/>
      <c r="H26" s="46"/>
      <c r="I26" s="46"/>
      <c r="J26" s="46"/>
    </row>
    <row r="27" spans="1:12" ht="16.5" customHeight="1">
      <c r="A27" s="93"/>
      <c r="B27" s="94"/>
      <c r="C27" s="95"/>
      <c r="D27" s="96"/>
      <c r="E27" s="96"/>
      <c r="F27" s="97"/>
      <c r="G27" s="52"/>
      <c r="H27" s="46"/>
      <c r="I27" s="46"/>
      <c r="J27" s="46"/>
    </row>
    <row r="28" spans="1:12" ht="16.5" customHeight="1">
      <c r="A28" s="93"/>
      <c r="B28" s="94"/>
      <c r="C28" s="95"/>
      <c r="D28" s="96"/>
      <c r="E28" s="96"/>
      <c r="F28" s="97"/>
    </row>
    <row r="29" spans="1:12" ht="16.5" customHeight="1">
      <c r="A29" s="93"/>
      <c r="B29" s="94"/>
      <c r="C29" s="95"/>
      <c r="D29" s="96"/>
      <c r="E29" s="96"/>
      <c r="F29" s="97"/>
    </row>
    <row r="30" spans="1:12" ht="16.5" customHeight="1">
      <c r="A30" s="93"/>
      <c r="B30" s="94"/>
      <c r="C30" s="95"/>
      <c r="D30" s="96"/>
      <c r="E30" s="96"/>
      <c r="F30" s="97"/>
    </row>
    <row r="31" spans="1:12" s="45" customFormat="1" ht="16.5" customHeight="1">
      <c r="A31" s="93"/>
      <c r="B31" s="94"/>
      <c r="C31" s="95"/>
      <c r="D31" s="96"/>
      <c r="E31" s="96"/>
      <c r="F31" s="97"/>
      <c r="H31" s="47"/>
      <c r="I31" s="47"/>
      <c r="J31" s="47"/>
      <c r="K31" s="47"/>
      <c r="L31" s="47"/>
    </row>
    <row r="32" spans="1:12" s="45" customFormat="1" ht="16.5" customHeight="1">
      <c r="A32" s="93"/>
      <c r="B32" s="94"/>
      <c r="C32" s="95"/>
      <c r="D32" s="96"/>
      <c r="E32" s="96"/>
      <c r="F32" s="97"/>
      <c r="H32" s="47"/>
      <c r="I32" s="47"/>
      <c r="J32" s="47"/>
      <c r="K32" s="47"/>
      <c r="L32" s="47"/>
    </row>
    <row r="33" spans="1:12" s="45" customFormat="1" ht="16.5" customHeight="1">
      <c r="A33" s="93"/>
      <c r="B33" s="94"/>
      <c r="C33" s="95"/>
      <c r="D33" s="96"/>
      <c r="E33" s="96"/>
      <c r="F33" s="97"/>
      <c r="H33" s="47"/>
      <c r="I33" s="47"/>
      <c r="J33" s="47"/>
      <c r="K33" s="47"/>
      <c r="L33" s="47"/>
    </row>
    <row r="34" spans="1:12" s="45" customFormat="1" ht="16.5" customHeight="1">
      <c r="A34" s="93"/>
      <c r="B34" s="94"/>
      <c r="C34" s="95"/>
      <c r="D34" s="96"/>
      <c r="E34" s="96"/>
      <c r="F34" s="97"/>
      <c r="H34" s="47"/>
      <c r="I34" s="47"/>
      <c r="J34" s="47"/>
      <c r="K34" s="47"/>
      <c r="L34" s="47"/>
    </row>
    <row r="35" spans="1:12" s="45" customFormat="1" ht="16.5" customHeight="1">
      <c r="A35" s="93"/>
      <c r="B35" s="94"/>
      <c r="C35" s="95"/>
      <c r="D35" s="96"/>
      <c r="E35" s="96"/>
      <c r="F35" s="97"/>
      <c r="H35" s="47"/>
      <c r="I35" s="47"/>
      <c r="J35" s="47"/>
      <c r="K35" s="47"/>
      <c r="L35" s="47"/>
    </row>
    <row r="36" spans="1:12" s="45" customFormat="1" ht="16.5" customHeight="1">
      <c r="A36" s="93"/>
      <c r="B36" s="94"/>
      <c r="C36" s="95"/>
      <c r="D36" s="96"/>
      <c r="E36" s="96"/>
      <c r="F36" s="97"/>
      <c r="H36" s="47"/>
      <c r="I36" s="47"/>
      <c r="J36" s="47"/>
      <c r="K36" s="47"/>
      <c r="L36" s="47"/>
    </row>
    <row r="37" spans="1:12" s="45" customFormat="1" ht="16.5" customHeight="1">
      <c r="A37" s="93"/>
      <c r="B37" s="94"/>
      <c r="C37" s="95"/>
      <c r="D37" s="96"/>
      <c r="E37" s="96"/>
      <c r="F37" s="97"/>
      <c r="H37" s="47"/>
      <c r="I37" s="47"/>
      <c r="J37" s="47"/>
      <c r="K37" s="47"/>
      <c r="L37" s="47"/>
    </row>
    <row r="38" spans="1:12" s="45" customFormat="1" ht="16.5" customHeight="1">
      <c r="A38" s="93"/>
      <c r="B38" s="94"/>
      <c r="C38" s="95"/>
      <c r="D38" s="96"/>
      <c r="E38" s="96"/>
      <c r="F38" s="97"/>
      <c r="H38" s="47"/>
      <c r="I38" s="47"/>
      <c r="J38" s="47"/>
      <c r="K38" s="47"/>
      <c r="L38" s="47"/>
    </row>
    <row r="39" spans="1:12" s="45" customFormat="1" ht="16.5" customHeight="1">
      <c r="A39" s="93"/>
      <c r="B39" s="94"/>
      <c r="C39" s="95"/>
      <c r="D39" s="96"/>
      <c r="E39" s="96"/>
      <c r="F39" s="97"/>
      <c r="H39" s="47"/>
      <c r="I39" s="47"/>
      <c r="J39" s="47"/>
      <c r="K39" s="47"/>
      <c r="L39" s="47"/>
    </row>
    <row r="40" spans="1:12" s="45" customFormat="1" ht="16.5" customHeight="1">
      <c r="A40" s="93"/>
      <c r="B40" s="94"/>
      <c r="C40" s="95"/>
      <c r="D40" s="96"/>
      <c r="E40" s="96"/>
      <c r="F40" s="97"/>
      <c r="H40" s="47"/>
      <c r="I40" s="47"/>
      <c r="J40" s="47"/>
      <c r="K40" s="47"/>
      <c r="L40" s="47"/>
    </row>
    <row r="41" spans="1:12" s="45" customFormat="1" ht="16.5" customHeight="1">
      <c r="A41" s="93"/>
      <c r="B41" s="94"/>
      <c r="C41" s="95"/>
      <c r="D41" s="96"/>
      <c r="E41" s="96"/>
      <c r="F41" s="97"/>
      <c r="H41" s="47"/>
      <c r="I41" s="47"/>
      <c r="J41" s="47"/>
      <c r="K41" s="47"/>
      <c r="L41" s="47"/>
    </row>
    <row r="42" spans="1:12" s="45" customFormat="1" ht="16.5" customHeight="1">
      <c r="A42" s="93"/>
      <c r="B42" s="94"/>
      <c r="C42" s="95"/>
      <c r="D42" s="96"/>
      <c r="E42" s="96"/>
      <c r="F42" s="97"/>
      <c r="H42" s="47"/>
      <c r="I42" s="47"/>
      <c r="J42" s="47"/>
      <c r="K42" s="47"/>
      <c r="L42" s="47"/>
    </row>
    <row r="43" spans="1:12" s="45" customFormat="1" ht="16.5" customHeight="1">
      <c r="A43" s="93"/>
      <c r="B43" s="94"/>
      <c r="C43" s="95"/>
      <c r="D43" s="96"/>
      <c r="E43" s="96"/>
      <c r="F43" s="97"/>
      <c r="H43" s="47"/>
      <c r="I43" s="47"/>
      <c r="J43" s="47"/>
      <c r="K43" s="47"/>
      <c r="L43" s="47"/>
    </row>
    <row r="44" spans="1:12" s="45" customFormat="1" ht="16.5" customHeight="1">
      <c r="A44" s="93"/>
      <c r="B44" s="94"/>
      <c r="C44" s="95"/>
      <c r="D44" s="96"/>
      <c r="E44" s="96"/>
      <c r="F44" s="97"/>
      <c r="H44" s="47"/>
      <c r="I44" s="47"/>
      <c r="J44" s="47"/>
      <c r="K44" s="47"/>
      <c r="L44" s="47"/>
    </row>
    <row r="45" spans="1:12" s="45" customFormat="1" ht="16.5" customHeight="1">
      <c r="A45" s="93"/>
      <c r="B45" s="94"/>
      <c r="C45" s="95"/>
      <c r="D45" s="96"/>
      <c r="E45" s="96"/>
      <c r="F45" s="97"/>
      <c r="H45" s="47"/>
      <c r="I45" s="47"/>
      <c r="J45" s="47"/>
      <c r="K45" s="47"/>
      <c r="L45" s="47"/>
    </row>
    <row r="46" spans="1:12" s="45" customFormat="1" ht="16.5" customHeight="1">
      <c r="A46" s="93"/>
      <c r="B46" s="94"/>
      <c r="C46" s="95"/>
      <c r="D46" s="96"/>
      <c r="E46" s="96"/>
      <c r="F46" s="97"/>
      <c r="H46" s="47"/>
      <c r="I46" s="47"/>
      <c r="J46" s="47"/>
      <c r="K46" s="47"/>
      <c r="L46" s="47"/>
    </row>
    <row r="47" spans="1:12" s="45" customFormat="1" ht="16.5" customHeight="1">
      <c r="A47" s="93"/>
      <c r="B47" s="94"/>
      <c r="C47" s="95"/>
      <c r="D47" s="96"/>
      <c r="E47" s="96"/>
      <c r="F47" s="97"/>
    </row>
    <row r="48" spans="1:12" s="45" customFormat="1" ht="16.5" customHeight="1">
      <c r="A48" s="93"/>
      <c r="B48" s="94"/>
      <c r="C48" s="95"/>
      <c r="D48" s="96"/>
      <c r="E48" s="96"/>
      <c r="F48" s="97"/>
    </row>
    <row r="49" spans="1:6" s="45" customFormat="1" ht="16.5" customHeight="1">
      <c r="A49" s="93"/>
      <c r="B49" s="94"/>
      <c r="C49" s="95"/>
      <c r="D49" s="96"/>
      <c r="E49" s="96"/>
      <c r="F49" s="97"/>
    </row>
    <row r="50" spans="1:6" s="45" customFormat="1" ht="16.5" customHeight="1">
      <c r="A50" s="93"/>
      <c r="B50" s="94"/>
      <c r="C50" s="95"/>
      <c r="D50" s="96"/>
      <c r="E50" s="96"/>
      <c r="F50" s="97"/>
    </row>
    <row r="51" spans="1:6" s="45" customFormat="1" ht="16.5" customHeight="1">
      <c r="A51" s="93"/>
      <c r="B51" s="94"/>
      <c r="C51" s="95"/>
      <c r="D51" s="96"/>
      <c r="E51" s="96"/>
      <c r="F51" s="97"/>
    </row>
    <row r="52" spans="1:6" s="45" customFormat="1" ht="16.5" customHeight="1">
      <c r="A52" s="93"/>
      <c r="B52" s="94"/>
      <c r="C52" s="95"/>
      <c r="D52" s="96"/>
      <c r="E52" s="96"/>
      <c r="F52" s="97"/>
    </row>
    <row r="53" spans="1:6" s="45" customFormat="1" ht="16.5" customHeight="1">
      <c r="A53" s="93"/>
      <c r="B53" s="94"/>
      <c r="C53" s="95"/>
      <c r="D53" s="96"/>
      <c r="E53" s="96"/>
      <c r="F53" s="97"/>
    </row>
    <row r="54" spans="1:6" s="45" customFormat="1" ht="16.5" customHeight="1">
      <c r="A54" s="93"/>
      <c r="B54" s="94"/>
      <c r="C54" s="95"/>
      <c r="D54" s="96"/>
      <c r="E54" s="96"/>
      <c r="F54" s="97"/>
    </row>
    <row r="55" spans="1:6" s="45" customFormat="1" ht="16.5" customHeight="1">
      <c r="A55" s="93"/>
      <c r="B55" s="94"/>
      <c r="C55" s="95"/>
      <c r="D55" s="96"/>
      <c r="E55" s="96"/>
      <c r="F55" s="97"/>
    </row>
    <row r="56" spans="1:6" s="45" customFormat="1" ht="16.5" customHeight="1">
      <c r="A56" s="93"/>
      <c r="B56" s="94"/>
      <c r="C56" s="95"/>
      <c r="D56" s="96"/>
      <c r="E56" s="96"/>
      <c r="F56" s="97"/>
    </row>
    <row r="57" spans="1:6" s="45" customFormat="1" ht="16.5" customHeight="1">
      <c r="A57" s="93"/>
      <c r="B57" s="94"/>
      <c r="C57" s="95"/>
      <c r="D57" s="96"/>
      <c r="E57" s="96"/>
      <c r="F57" s="97"/>
    </row>
    <row r="58" spans="1:6" s="45" customFormat="1" ht="16.5" customHeight="1">
      <c r="A58" s="93"/>
      <c r="B58" s="94"/>
      <c r="C58" s="95"/>
      <c r="D58" s="96"/>
      <c r="E58" s="96"/>
      <c r="F58" s="97"/>
    </row>
    <row r="59" spans="1:6" s="45" customFormat="1" ht="16.5" customHeight="1">
      <c r="A59" s="93"/>
      <c r="B59" s="94"/>
      <c r="C59" s="95"/>
      <c r="D59" s="96"/>
      <c r="E59" s="96"/>
      <c r="F59" s="97"/>
    </row>
    <row r="60" spans="1:6" s="45" customFormat="1" ht="16.5" customHeight="1">
      <c r="A60" s="93"/>
      <c r="B60" s="94"/>
      <c r="C60" s="95"/>
      <c r="D60" s="96"/>
      <c r="E60" s="96"/>
      <c r="F60" s="97"/>
    </row>
    <row r="61" spans="1:6" s="45" customFormat="1" ht="16.5" customHeight="1">
      <c r="A61" s="93"/>
      <c r="B61" s="94"/>
      <c r="C61" s="95"/>
      <c r="D61" s="96"/>
      <c r="E61" s="96"/>
      <c r="F61" s="97"/>
    </row>
    <row r="62" spans="1:6" s="45" customFormat="1" ht="16.5" customHeight="1">
      <c r="A62" s="93"/>
      <c r="B62" s="94"/>
      <c r="C62" s="95"/>
      <c r="D62" s="96"/>
      <c r="E62" s="96"/>
      <c r="F62" s="97"/>
    </row>
    <row r="63" spans="1:6" s="45" customFormat="1" ht="16.5" customHeight="1">
      <c r="A63" s="93"/>
      <c r="B63" s="94"/>
      <c r="C63" s="95"/>
      <c r="D63" s="96"/>
      <c r="E63" s="96"/>
      <c r="F63" s="97"/>
    </row>
    <row r="64" spans="1:6" s="45" customFormat="1" ht="16.5" customHeight="1">
      <c r="A64" s="93"/>
      <c r="B64" s="94"/>
      <c r="C64" s="95"/>
      <c r="D64" s="96"/>
      <c r="E64" s="96"/>
      <c r="F64" s="97"/>
    </row>
    <row r="65" spans="1:6" s="45" customFormat="1" ht="16.5" customHeight="1">
      <c r="A65" s="93"/>
      <c r="B65" s="94"/>
      <c r="C65" s="95"/>
      <c r="D65" s="96"/>
      <c r="E65" s="96"/>
      <c r="F65" s="97"/>
    </row>
    <row r="66" spans="1:6" s="45" customFormat="1" ht="16.5" customHeight="1">
      <c r="A66" s="93"/>
      <c r="B66" s="94"/>
      <c r="C66" s="95"/>
      <c r="D66" s="96"/>
      <c r="E66" s="96"/>
      <c r="F66" s="97"/>
    </row>
    <row r="67" spans="1:6" s="45" customFormat="1" ht="16.5" customHeight="1">
      <c r="A67" s="93"/>
      <c r="B67" s="94"/>
      <c r="C67" s="95"/>
      <c r="D67" s="96"/>
      <c r="E67" s="96"/>
      <c r="F67" s="97"/>
    </row>
    <row r="68" spans="1:6" s="45" customFormat="1" ht="16.5" customHeight="1">
      <c r="A68" s="93"/>
      <c r="B68" s="94"/>
      <c r="C68" s="95"/>
      <c r="D68" s="96"/>
      <c r="E68" s="96"/>
      <c r="F68" s="97"/>
    </row>
    <row r="69" spans="1:6" s="45" customFormat="1" ht="16.5" customHeight="1">
      <c r="A69" s="93"/>
      <c r="B69" s="94"/>
      <c r="C69" s="95"/>
      <c r="D69" s="96"/>
      <c r="E69" s="96"/>
      <c r="F69" s="97"/>
    </row>
    <row r="70" spans="1:6" s="45" customFormat="1" ht="16.5" customHeight="1">
      <c r="A70" s="93"/>
      <c r="B70" s="94"/>
      <c r="C70" s="95"/>
      <c r="D70" s="96"/>
      <c r="E70" s="96"/>
      <c r="F70" s="97"/>
    </row>
    <row r="71" spans="1:6" s="45" customFormat="1" ht="16.5" customHeight="1">
      <c r="A71" s="93"/>
      <c r="B71" s="94"/>
      <c r="C71" s="95"/>
      <c r="D71" s="96"/>
      <c r="E71" s="96"/>
      <c r="F71" s="97"/>
    </row>
    <row r="72" spans="1:6" ht="16.5" customHeight="1">
      <c r="A72" s="93"/>
      <c r="B72" s="94"/>
      <c r="C72" s="95"/>
      <c r="D72" s="96"/>
      <c r="E72" s="96"/>
      <c r="F72" s="97"/>
    </row>
    <row r="73" spans="1:6" ht="16.5" customHeight="1">
      <c r="A73" s="93"/>
      <c r="B73" s="94"/>
      <c r="C73" s="95"/>
      <c r="D73" s="96"/>
      <c r="E73" s="96"/>
      <c r="F73" s="97"/>
    </row>
    <row r="74" spans="1:6" ht="16.5" customHeight="1">
      <c r="A74" s="93"/>
      <c r="B74" s="94"/>
      <c r="C74" s="95"/>
      <c r="D74" s="96"/>
      <c r="E74" s="96"/>
      <c r="F74" s="97"/>
    </row>
    <row r="75" spans="1:6" ht="16.5" customHeight="1">
      <c r="A75" s="93"/>
      <c r="B75" s="94"/>
      <c r="C75" s="95"/>
      <c r="D75" s="96"/>
      <c r="E75" s="96"/>
      <c r="F75" s="97"/>
    </row>
    <row r="76" spans="1:6" ht="16.5" customHeight="1">
      <c r="A76" s="93"/>
      <c r="B76" s="94"/>
      <c r="C76" s="95"/>
      <c r="D76" s="96"/>
      <c r="E76" s="96"/>
      <c r="F76" s="97"/>
    </row>
    <row r="77" spans="1:6" ht="16.5" customHeight="1">
      <c r="A77" s="93"/>
      <c r="B77" s="94"/>
      <c r="C77" s="95"/>
      <c r="D77" s="96"/>
      <c r="E77" s="96"/>
      <c r="F77" s="97"/>
    </row>
    <row r="78" spans="1:6" ht="16.5" customHeight="1">
      <c r="A78" s="93"/>
      <c r="B78" s="94"/>
      <c r="C78" s="95"/>
      <c r="D78" s="96"/>
      <c r="E78" s="96"/>
      <c r="F78" s="97"/>
    </row>
    <row r="79" spans="1:6" ht="16.5" customHeight="1">
      <c r="A79" s="93"/>
      <c r="B79" s="94"/>
      <c r="C79" s="95"/>
      <c r="D79" s="96"/>
      <c r="E79" s="96"/>
      <c r="F79" s="97"/>
    </row>
    <row r="80" spans="1:6" ht="16.5" customHeight="1">
      <c r="A80" s="93"/>
      <c r="B80" s="94"/>
      <c r="C80" s="95"/>
      <c r="D80" s="96"/>
      <c r="E80" s="96"/>
      <c r="F80" s="97"/>
    </row>
    <row r="81" spans="1:6" ht="16.5" customHeight="1">
      <c r="A81" s="93"/>
      <c r="B81" s="94"/>
      <c r="C81" s="95"/>
      <c r="D81" s="96"/>
      <c r="E81" s="96"/>
      <c r="F81" s="97"/>
    </row>
    <row r="82" spans="1:6" ht="16.5" customHeight="1">
      <c r="A82" s="93"/>
      <c r="B82" s="94"/>
      <c r="C82" s="95"/>
      <c r="D82" s="96"/>
      <c r="E82" s="96"/>
      <c r="F82" s="97"/>
    </row>
    <row r="83" spans="1:6" ht="16.5" customHeight="1">
      <c r="A83" s="93"/>
      <c r="B83" s="94"/>
      <c r="C83" s="95"/>
      <c r="D83" s="96"/>
      <c r="E83" s="96"/>
      <c r="F83" s="97"/>
    </row>
    <row r="84" spans="1:6" ht="16.5" customHeight="1">
      <c r="A84" s="93"/>
      <c r="B84" s="94"/>
      <c r="C84" s="95"/>
      <c r="D84" s="96"/>
      <c r="E84" s="96"/>
      <c r="F84" s="97"/>
    </row>
    <row r="85" spans="1:6" ht="16.5" customHeight="1">
      <c r="A85" s="93"/>
      <c r="B85" s="94"/>
      <c r="C85" s="95"/>
      <c r="D85" s="96"/>
      <c r="E85" s="96"/>
      <c r="F85" s="97"/>
    </row>
    <row r="86" spans="1:6" ht="16.5" customHeight="1">
      <c r="A86" s="93"/>
      <c r="B86" s="94"/>
      <c r="C86" s="95"/>
      <c r="D86" s="96"/>
      <c r="E86" s="96"/>
      <c r="F86" s="97"/>
    </row>
    <row r="87" spans="1:6" ht="16.5" customHeight="1">
      <c r="A87" s="93"/>
      <c r="B87" s="94"/>
      <c r="C87" s="95"/>
      <c r="D87" s="96"/>
      <c r="E87" s="96"/>
      <c r="F87" s="97"/>
    </row>
    <row r="88" spans="1:6" ht="16.5" customHeight="1">
      <c r="A88" s="93"/>
      <c r="B88" s="94"/>
      <c r="C88" s="95"/>
      <c r="D88" s="96"/>
      <c r="E88" s="96"/>
      <c r="F88" s="97"/>
    </row>
    <row r="89" spans="1:6" ht="16.5" customHeight="1">
      <c r="A89" s="93"/>
      <c r="B89" s="94"/>
      <c r="C89" s="95"/>
      <c r="D89" s="96"/>
      <c r="E89" s="96"/>
      <c r="F89" s="97"/>
    </row>
    <row r="90" spans="1:6" ht="16.5" customHeight="1">
      <c r="A90" s="93"/>
      <c r="B90" s="94"/>
      <c r="C90" s="95"/>
      <c r="D90" s="96"/>
      <c r="E90" s="96"/>
      <c r="F90" s="97"/>
    </row>
    <row r="91" spans="1:6" ht="16.5" customHeight="1">
      <c r="A91" s="93"/>
      <c r="B91" s="94"/>
      <c r="C91" s="95"/>
      <c r="D91" s="96"/>
      <c r="E91" s="96"/>
      <c r="F91" s="97"/>
    </row>
    <row r="92" spans="1:6" ht="16.5" customHeight="1">
      <c r="A92" s="93"/>
      <c r="B92" s="94"/>
      <c r="C92" s="95"/>
      <c r="D92" s="96"/>
      <c r="E92" s="96"/>
      <c r="F92" s="97"/>
    </row>
    <row r="93" spans="1:6" ht="16.5" customHeight="1">
      <c r="A93" s="93"/>
      <c r="B93" s="94"/>
      <c r="C93" s="95"/>
      <c r="D93" s="96"/>
      <c r="E93" s="96"/>
      <c r="F93" s="97"/>
    </row>
    <row r="94" spans="1:6" ht="16.5" customHeight="1">
      <c r="A94" s="93"/>
      <c r="B94" s="94"/>
      <c r="C94" s="95"/>
      <c r="D94" s="96"/>
      <c r="E94" s="96"/>
      <c r="F94" s="97"/>
    </row>
    <row r="95" spans="1:6" ht="16.5" customHeight="1">
      <c r="A95" s="93"/>
      <c r="B95" s="94"/>
      <c r="C95" s="95"/>
      <c r="D95" s="96"/>
      <c r="E95" s="96"/>
      <c r="F95" s="97"/>
    </row>
    <row r="96" spans="1:6" ht="16.5" customHeight="1">
      <c r="A96" s="93"/>
      <c r="B96" s="94"/>
      <c r="C96" s="95"/>
      <c r="D96" s="96"/>
      <c r="E96" s="96"/>
      <c r="F96" s="97"/>
    </row>
    <row r="97" spans="1:6" ht="16.5" customHeight="1">
      <c r="A97" s="93"/>
      <c r="B97" s="94"/>
      <c r="C97" s="95"/>
      <c r="D97" s="96"/>
      <c r="E97" s="96"/>
      <c r="F97" s="97"/>
    </row>
    <row r="98" spans="1:6" ht="16.5" customHeight="1">
      <c r="A98" s="93"/>
      <c r="B98" s="94"/>
      <c r="C98" s="95"/>
      <c r="D98" s="96"/>
      <c r="E98" s="96"/>
      <c r="F98" s="97"/>
    </row>
    <row r="99" spans="1:6" ht="16.5" customHeight="1">
      <c r="A99" s="93"/>
      <c r="B99" s="94"/>
      <c r="C99" s="95"/>
      <c r="D99" s="96"/>
      <c r="E99" s="96"/>
      <c r="F99" s="97"/>
    </row>
    <row r="100" spans="1:6" ht="16.5" customHeight="1">
      <c r="A100" s="93"/>
      <c r="B100" s="94"/>
      <c r="C100" s="95"/>
      <c r="D100" s="96"/>
      <c r="E100" s="96"/>
      <c r="F100" s="97"/>
    </row>
    <row r="101" spans="1:6" ht="16.5" customHeight="1">
      <c r="A101" s="93"/>
      <c r="B101" s="94"/>
      <c r="C101" s="95"/>
      <c r="D101" s="96"/>
      <c r="E101" s="96"/>
      <c r="F101" s="97"/>
    </row>
    <row r="102" spans="1:6" ht="16.5" customHeight="1">
      <c r="A102" s="93"/>
      <c r="B102" s="94"/>
      <c r="C102" s="95"/>
      <c r="D102" s="96"/>
      <c r="E102" s="96"/>
      <c r="F102" s="97"/>
    </row>
    <row r="103" spans="1:6" ht="16.5" customHeight="1">
      <c r="A103" s="93"/>
      <c r="B103" s="94"/>
      <c r="C103" s="95"/>
      <c r="D103" s="96"/>
      <c r="E103" s="96"/>
      <c r="F103" s="97"/>
    </row>
    <row r="104" spans="1:6" ht="16.5" customHeight="1">
      <c r="A104" s="93"/>
      <c r="B104" s="94"/>
      <c r="C104" s="95"/>
      <c r="D104" s="96"/>
      <c r="E104" s="96"/>
      <c r="F104" s="97"/>
    </row>
    <row r="105" spans="1:6" ht="16.5" customHeight="1">
      <c r="A105" s="93"/>
      <c r="B105" s="94"/>
      <c r="C105" s="95"/>
      <c r="D105" s="96"/>
      <c r="E105" s="96"/>
      <c r="F105" s="97"/>
    </row>
    <row r="106" spans="1:6" ht="16.5" customHeight="1">
      <c r="A106" s="93"/>
      <c r="B106" s="94"/>
      <c r="C106" s="95"/>
      <c r="D106" s="96"/>
      <c r="E106" s="96"/>
      <c r="F106" s="97"/>
    </row>
    <row r="107" spans="1:6" ht="16.5" customHeight="1">
      <c r="A107" s="93"/>
      <c r="B107" s="94"/>
      <c r="C107" s="95"/>
      <c r="D107" s="96"/>
      <c r="E107" s="96"/>
      <c r="F107" s="97"/>
    </row>
    <row r="108" spans="1:6" ht="16.5" customHeight="1">
      <c r="A108" s="93"/>
      <c r="B108" s="94"/>
      <c r="C108" s="95"/>
      <c r="D108" s="96"/>
      <c r="E108" s="96"/>
      <c r="F108" s="97"/>
    </row>
    <row r="109" spans="1:6" ht="16.5" customHeight="1">
      <c r="A109" s="93"/>
      <c r="B109" s="94"/>
      <c r="C109" s="95"/>
      <c r="D109" s="96"/>
      <c r="E109" s="96"/>
      <c r="F109" s="97"/>
    </row>
    <row r="110" spans="1:6" ht="16.5" customHeight="1">
      <c r="A110" s="93"/>
      <c r="B110" s="94"/>
      <c r="C110" s="95"/>
      <c r="D110" s="96"/>
      <c r="E110" s="96"/>
      <c r="F110" s="97"/>
    </row>
    <row r="111" spans="1:6" ht="16.5" customHeight="1">
      <c r="A111" s="93"/>
      <c r="B111" s="94"/>
      <c r="C111" s="95"/>
      <c r="D111" s="96"/>
      <c r="E111" s="96"/>
      <c r="F111" s="97"/>
    </row>
    <row r="112" spans="1:6" ht="16.5" customHeight="1">
      <c r="A112" s="93"/>
      <c r="B112" s="94"/>
      <c r="C112" s="95"/>
      <c r="D112" s="96"/>
      <c r="E112" s="96"/>
      <c r="F112" s="97"/>
    </row>
    <row r="113" spans="1:6" ht="16.5" customHeight="1">
      <c r="A113" s="93"/>
      <c r="B113" s="94"/>
      <c r="C113" s="95"/>
      <c r="D113" s="96"/>
      <c r="E113" s="96"/>
      <c r="F113" s="97"/>
    </row>
    <row r="114" spans="1:6" ht="16.5" customHeight="1">
      <c r="A114" s="93"/>
      <c r="B114" s="94"/>
      <c r="C114" s="95"/>
      <c r="D114" s="96"/>
      <c r="E114" s="96"/>
      <c r="F114" s="97"/>
    </row>
    <row r="115" spans="1:6" ht="12.75" customHeight="1">
      <c r="A115" s="93"/>
      <c r="B115" s="94"/>
      <c r="C115" s="95"/>
      <c r="D115" s="96"/>
      <c r="E115" s="96"/>
      <c r="F115" s="97"/>
    </row>
    <row r="116" spans="1:6" ht="12.75" customHeight="1">
      <c r="A116" s="93"/>
      <c r="B116" s="94"/>
      <c r="C116" s="95"/>
      <c r="D116" s="96"/>
      <c r="E116" s="96"/>
      <c r="F116" s="97"/>
    </row>
    <row r="117" spans="1:6" ht="12.75" customHeight="1">
      <c r="A117" s="93"/>
      <c r="B117" s="94"/>
      <c r="C117" s="95"/>
      <c r="D117" s="96"/>
      <c r="E117" s="96"/>
      <c r="F117" s="97"/>
    </row>
    <row r="118" spans="1:6" ht="12.75" customHeight="1">
      <c r="A118" s="93"/>
      <c r="B118" s="94"/>
      <c r="C118" s="95"/>
      <c r="D118" s="96"/>
      <c r="E118" s="96"/>
      <c r="F118" s="97"/>
    </row>
    <row r="119" spans="1:6" ht="12.75" customHeight="1">
      <c r="A119" s="93"/>
      <c r="B119" s="94"/>
      <c r="C119" s="95"/>
      <c r="D119" s="96"/>
      <c r="E119" s="96"/>
      <c r="F119" s="97"/>
    </row>
    <row r="120" spans="1:6" ht="12.75" customHeight="1">
      <c r="A120" s="93"/>
      <c r="B120" s="94"/>
      <c r="C120" s="95"/>
      <c r="D120" s="96"/>
      <c r="E120" s="96"/>
      <c r="F120" s="97"/>
    </row>
    <row r="121" spans="1:6" ht="12.75" customHeight="1">
      <c r="A121" s="93"/>
      <c r="B121" s="94"/>
      <c r="C121" s="95"/>
      <c r="D121" s="96"/>
      <c r="E121" s="96"/>
      <c r="F121" s="97"/>
    </row>
    <row r="122" spans="1:6" ht="12.75" customHeight="1">
      <c r="A122" s="93"/>
      <c r="B122" s="94"/>
      <c r="C122" s="95"/>
      <c r="D122" s="96"/>
      <c r="E122" s="96"/>
      <c r="F122" s="97"/>
    </row>
    <row r="123" spans="1:6" ht="12.75" customHeight="1">
      <c r="A123" s="93"/>
      <c r="B123" s="94"/>
      <c r="C123" s="95"/>
      <c r="D123" s="96"/>
      <c r="E123" s="96"/>
      <c r="F123" s="97"/>
    </row>
    <row r="124" spans="1:6" ht="12.75" customHeight="1">
      <c r="A124" s="93"/>
      <c r="B124" s="94"/>
      <c r="C124" s="95"/>
      <c r="D124" s="96"/>
      <c r="E124" s="96"/>
      <c r="F124" s="97"/>
    </row>
    <row r="125" spans="1:6" ht="12.75" customHeight="1">
      <c r="A125" s="93"/>
      <c r="B125" s="94"/>
      <c r="C125" s="95"/>
      <c r="D125" s="96"/>
      <c r="E125" s="96"/>
      <c r="F125" s="97"/>
    </row>
    <row r="126" spans="1:6" ht="12.75" customHeight="1">
      <c r="A126" s="93"/>
      <c r="B126" s="94"/>
      <c r="C126" s="95"/>
      <c r="D126" s="96"/>
      <c r="E126" s="96"/>
      <c r="F126" s="97"/>
    </row>
    <row r="127" spans="1:6" ht="12.75" customHeight="1">
      <c r="A127" s="93"/>
      <c r="B127" s="94"/>
      <c r="C127" s="95"/>
      <c r="D127" s="96"/>
      <c r="E127" s="96"/>
      <c r="F127" s="97"/>
    </row>
    <row r="128" spans="1:6" ht="12.75" customHeight="1">
      <c r="A128" s="93"/>
      <c r="B128" s="94"/>
      <c r="C128" s="95"/>
      <c r="D128" s="96"/>
      <c r="E128" s="96"/>
      <c r="F128" s="97"/>
    </row>
    <row r="129" spans="1:6" ht="12.75" customHeight="1">
      <c r="A129" s="93"/>
      <c r="B129" s="94"/>
      <c r="C129" s="95"/>
      <c r="D129" s="96"/>
      <c r="E129" s="96"/>
      <c r="F129" s="97"/>
    </row>
    <row r="130" spans="1:6" ht="12.75" customHeight="1">
      <c r="A130" s="93"/>
      <c r="B130" s="94"/>
      <c r="C130" s="95"/>
      <c r="D130" s="96"/>
      <c r="E130" s="96"/>
      <c r="F130" s="97"/>
    </row>
    <row r="131" spans="1:6" ht="12.75" customHeight="1">
      <c r="A131" s="93"/>
      <c r="B131" s="94"/>
      <c r="C131" s="95"/>
      <c r="D131" s="96"/>
      <c r="E131" s="96"/>
      <c r="F131" s="97"/>
    </row>
    <row r="132" spans="1:6" ht="12.75" customHeight="1">
      <c r="A132" s="93"/>
      <c r="B132" s="94"/>
      <c r="C132" s="95"/>
      <c r="D132" s="96"/>
      <c r="E132" s="96"/>
      <c r="F132" s="97"/>
    </row>
    <row r="133" spans="1:6" ht="12.75" customHeight="1">
      <c r="A133" s="93"/>
      <c r="B133" s="94"/>
      <c r="C133" s="95"/>
      <c r="D133" s="96"/>
      <c r="E133" s="96"/>
      <c r="F133" s="97"/>
    </row>
    <row r="134" spans="1:6" ht="12.75" customHeight="1">
      <c r="A134" s="93"/>
      <c r="B134" s="94"/>
      <c r="C134" s="95"/>
      <c r="D134" s="96"/>
      <c r="E134" s="96"/>
      <c r="F134" s="97"/>
    </row>
    <row r="135" spans="1:6" ht="12.75" customHeight="1">
      <c r="A135" s="93"/>
      <c r="B135" s="94"/>
      <c r="C135" s="95"/>
      <c r="D135" s="96"/>
      <c r="E135" s="96"/>
      <c r="F135" s="97"/>
    </row>
    <row r="136" spans="1:6" ht="12.75" customHeight="1">
      <c r="A136" s="93"/>
      <c r="B136" s="94"/>
      <c r="C136" s="95"/>
      <c r="D136" s="96"/>
      <c r="E136" s="96"/>
      <c r="F136" s="97"/>
    </row>
    <row r="137" spans="1:6" ht="12.75" customHeight="1">
      <c r="A137" s="93"/>
      <c r="B137" s="94"/>
      <c r="C137" s="95"/>
      <c r="D137" s="96"/>
      <c r="E137" s="96"/>
      <c r="F137" s="97"/>
    </row>
    <row r="138" spans="1:6" ht="12.75" customHeight="1">
      <c r="A138" s="93"/>
      <c r="B138" s="94"/>
      <c r="C138" s="95"/>
      <c r="D138" s="96"/>
      <c r="E138" s="96"/>
      <c r="F138" s="97"/>
    </row>
    <row r="139" spans="1:6" ht="12.75" customHeight="1">
      <c r="A139" s="93"/>
      <c r="B139" s="94"/>
      <c r="C139" s="95"/>
      <c r="D139" s="96"/>
      <c r="E139" s="96"/>
      <c r="F139" s="97"/>
    </row>
    <row r="140" spans="1:6" ht="12.75" customHeight="1">
      <c r="A140" s="93"/>
      <c r="B140" s="94"/>
      <c r="C140" s="95"/>
      <c r="D140" s="96"/>
      <c r="E140" s="96"/>
      <c r="F140" s="97"/>
    </row>
    <row r="141" spans="1:6" ht="12.75" customHeight="1">
      <c r="A141" s="93"/>
      <c r="B141" s="94"/>
      <c r="C141" s="95"/>
      <c r="D141" s="96"/>
      <c r="E141" s="96"/>
      <c r="F141" s="97"/>
    </row>
    <row r="142" spans="1:6" ht="12.75" customHeight="1">
      <c r="A142" s="93"/>
      <c r="B142" s="94"/>
      <c r="C142" s="95"/>
      <c r="D142" s="96"/>
      <c r="E142" s="96"/>
      <c r="F142" s="97"/>
    </row>
    <row r="143" spans="1:6" ht="12.75" customHeight="1">
      <c r="A143" s="93"/>
      <c r="B143" s="94"/>
      <c r="C143" s="95"/>
      <c r="D143" s="96"/>
      <c r="E143" s="96"/>
      <c r="F143" s="97"/>
    </row>
    <row r="144" spans="1:6" ht="12.75" customHeight="1">
      <c r="A144" s="93"/>
      <c r="B144" s="94"/>
      <c r="C144" s="95"/>
      <c r="D144" s="96"/>
      <c r="E144" s="96"/>
      <c r="F144" s="97"/>
    </row>
    <row r="145" spans="1:6" ht="12.75" customHeight="1">
      <c r="A145" s="93"/>
      <c r="B145" s="94"/>
      <c r="C145" s="95"/>
      <c r="D145" s="96"/>
      <c r="E145" s="96"/>
      <c r="F145" s="97"/>
    </row>
    <row r="146" spans="1:6" ht="12.75" customHeight="1">
      <c r="A146" s="93"/>
      <c r="B146" s="94"/>
      <c r="C146" s="95"/>
      <c r="D146" s="96"/>
      <c r="E146" s="96"/>
      <c r="F146" s="97"/>
    </row>
    <row r="147" spans="1:6" ht="12.75" customHeight="1">
      <c r="A147" s="93"/>
      <c r="B147" s="94"/>
      <c r="C147" s="95"/>
      <c r="D147" s="96"/>
      <c r="E147" s="96"/>
      <c r="F147" s="97"/>
    </row>
    <row r="148" spans="1:6" ht="12.75" customHeight="1">
      <c r="A148" s="93"/>
      <c r="B148" s="94"/>
      <c r="C148" s="95"/>
      <c r="D148" s="96"/>
      <c r="E148" s="96"/>
      <c r="F148" s="97"/>
    </row>
    <row r="149" spans="1:6" ht="12.75" customHeight="1">
      <c r="A149" s="93"/>
      <c r="B149" s="94"/>
      <c r="C149" s="95"/>
      <c r="D149" s="96"/>
      <c r="E149" s="96"/>
      <c r="F149" s="97"/>
    </row>
    <row r="150" spans="1:6" ht="12.75" customHeight="1">
      <c r="A150" s="93"/>
      <c r="B150" s="94"/>
      <c r="C150" s="95"/>
      <c r="D150" s="96"/>
      <c r="E150" s="96"/>
      <c r="F150" s="97"/>
    </row>
    <row r="151" spans="1:6" ht="12.75" customHeight="1">
      <c r="A151" s="93"/>
      <c r="B151" s="94"/>
      <c r="C151" s="95"/>
      <c r="D151" s="96"/>
      <c r="E151" s="96"/>
      <c r="F151" s="97"/>
    </row>
    <row r="152" spans="1:6" ht="12.75" customHeight="1">
      <c r="A152" s="93"/>
      <c r="B152" s="94"/>
      <c r="C152" s="95"/>
      <c r="D152" s="96"/>
      <c r="E152" s="96"/>
      <c r="F152" s="97"/>
    </row>
    <row r="153" spans="1:6" ht="12.75" customHeight="1">
      <c r="A153" s="93"/>
      <c r="B153" s="94"/>
      <c r="C153" s="95"/>
      <c r="D153" s="96"/>
      <c r="E153" s="96"/>
      <c r="F153" s="97"/>
    </row>
    <row r="154" spans="1:6" ht="12.75" customHeight="1">
      <c r="A154" s="93"/>
      <c r="B154" s="94"/>
      <c r="C154" s="95"/>
      <c r="D154" s="96"/>
      <c r="E154" s="96"/>
      <c r="F154" s="97"/>
    </row>
    <row r="155" spans="1:6" ht="12.75" customHeight="1">
      <c r="A155" s="93"/>
      <c r="B155" s="94"/>
      <c r="C155" s="95"/>
      <c r="D155" s="96"/>
      <c r="E155" s="96"/>
      <c r="F155" s="97"/>
    </row>
    <row r="156" spans="1:6" ht="12.75" customHeight="1">
      <c r="A156" s="93"/>
      <c r="B156" s="94"/>
      <c r="C156" s="95"/>
      <c r="D156" s="96"/>
      <c r="E156" s="96"/>
      <c r="F156" s="97"/>
    </row>
    <row r="157" spans="1:6" ht="12.75" customHeight="1">
      <c r="A157" s="93"/>
      <c r="B157" s="94"/>
      <c r="C157" s="95"/>
      <c r="D157" s="96"/>
      <c r="E157" s="96"/>
      <c r="F157" s="97"/>
    </row>
    <row r="158" spans="1:6" ht="12.75" customHeight="1">
      <c r="A158" s="93"/>
      <c r="B158" s="94"/>
      <c r="C158" s="95"/>
      <c r="D158" s="96"/>
      <c r="E158" s="96"/>
      <c r="F158" s="97"/>
    </row>
    <row r="159" spans="1:6" ht="12.75" customHeight="1">
      <c r="A159" s="93"/>
      <c r="B159" s="94"/>
      <c r="C159" s="95"/>
      <c r="D159" s="96"/>
      <c r="E159" s="96"/>
      <c r="F159" s="97"/>
    </row>
    <row r="160" spans="1:6" ht="12.75" customHeight="1">
      <c r="A160" s="93"/>
      <c r="B160" s="94"/>
      <c r="C160" s="95"/>
      <c r="D160" s="96"/>
      <c r="E160" s="96"/>
      <c r="F160" s="97"/>
    </row>
    <row r="161" spans="1:6" ht="12.75" customHeight="1">
      <c r="A161" s="93"/>
      <c r="B161" s="94"/>
      <c r="C161" s="95"/>
      <c r="D161" s="96"/>
      <c r="E161" s="96"/>
      <c r="F161" s="97"/>
    </row>
    <row r="162" spans="1:6" ht="12.75" customHeight="1">
      <c r="A162" s="93"/>
      <c r="B162" s="94"/>
      <c r="C162" s="95"/>
      <c r="D162" s="96"/>
      <c r="E162" s="96"/>
      <c r="F162" s="97"/>
    </row>
    <row r="163" spans="1:6" ht="12.75" customHeight="1">
      <c r="A163" s="58"/>
      <c r="B163" s="59"/>
      <c r="C163" s="49"/>
      <c r="D163" s="60"/>
      <c r="E163" s="50"/>
      <c r="F163" s="51"/>
    </row>
    <row r="164" spans="1:6" ht="12.75" customHeight="1">
      <c r="A164" s="58"/>
      <c r="B164" s="59"/>
      <c r="C164" s="49"/>
      <c r="D164" s="60"/>
      <c r="E164" s="50"/>
      <c r="F164" s="51"/>
    </row>
    <row r="165" spans="1:6" ht="12.75" customHeight="1">
      <c r="A165" s="58"/>
      <c r="B165" s="59"/>
      <c r="C165" s="49"/>
      <c r="D165" s="60"/>
      <c r="E165" s="50"/>
      <c r="F165" s="51"/>
    </row>
    <row r="166" spans="1:6" ht="12.75" customHeight="1">
      <c r="A166" s="58"/>
      <c r="B166" s="59"/>
      <c r="C166" s="49"/>
      <c r="D166" s="60"/>
      <c r="E166" s="50"/>
      <c r="F166" s="51"/>
    </row>
    <row r="167" spans="1:6" ht="12.75" customHeight="1">
      <c r="A167" s="58"/>
      <c r="B167" s="59"/>
      <c r="C167" s="49"/>
      <c r="D167" s="60"/>
      <c r="E167" s="50"/>
      <c r="F167" s="51"/>
    </row>
    <row r="168" spans="1:6" ht="12.75" customHeight="1">
      <c r="A168" s="58"/>
      <c r="B168" s="59"/>
      <c r="C168" s="49"/>
      <c r="D168" s="60"/>
      <c r="E168" s="50"/>
      <c r="F168" s="51"/>
    </row>
    <row r="169" spans="1:6" ht="12.75" customHeight="1">
      <c r="A169" s="58"/>
      <c r="B169" s="59"/>
      <c r="C169" s="49"/>
      <c r="D169" s="60"/>
      <c r="E169" s="50"/>
      <c r="F169" s="51"/>
    </row>
    <row r="170" spans="1:6" ht="12.75" customHeight="1">
      <c r="A170" s="58"/>
      <c r="B170" s="59"/>
      <c r="C170" s="49"/>
      <c r="D170" s="60"/>
      <c r="E170" s="50"/>
      <c r="F170" s="51"/>
    </row>
    <row r="171" spans="1:6" ht="12.75" customHeight="1">
      <c r="A171" s="58"/>
      <c r="B171" s="59"/>
      <c r="C171" s="49"/>
      <c r="D171" s="60"/>
      <c r="E171" s="50"/>
      <c r="F171" s="51"/>
    </row>
    <row r="172" spans="1:6" ht="12.75" customHeight="1">
      <c r="A172" s="58"/>
      <c r="B172" s="59"/>
      <c r="C172" s="49"/>
      <c r="D172" s="60"/>
      <c r="E172" s="50"/>
      <c r="F172" s="51"/>
    </row>
    <row r="173" spans="1:6" ht="12.75" customHeight="1">
      <c r="A173" s="58"/>
      <c r="B173" s="59"/>
      <c r="C173" s="49"/>
      <c r="D173" s="60"/>
      <c r="E173" s="50"/>
      <c r="F173" s="51"/>
    </row>
    <row r="174" spans="1:6" ht="12.75" customHeight="1">
      <c r="A174" s="58"/>
      <c r="B174" s="59"/>
      <c r="C174" s="49"/>
      <c r="D174" s="60"/>
      <c r="E174" s="50"/>
      <c r="F174" s="51"/>
    </row>
    <row r="175" spans="1:6" ht="12.75" customHeight="1">
      <c r="A175" s="58"/>
      <c r="B175" s="59"/>
      <c r="C175" s="49"/>
      <c r="D175" s="60"/>
      <c r="E175" s="50"/>
      <c r="F175" s="51"/>
    </row>
    <row r="176" spans="1:6" ht="12.75" customHeight="1">
      <c r="A176" s="58"/>
      <c r="B176" s="59"/>
      <c r="C176" s="49"/>
      <c r="D176" s="60"/>
      <c r="E176" s="50"/>
      <c r="F176" s="51"/>
    </row>
    <row r="177" spans="1:6" ht="12.75" customHeight="1">
      <c r="A177" s="58"/>
      <c r="B177" s="59"/>
      <c r="C177" s="49"/>
      <c r="D177" s="60"/>
      <c r="E177" s="50"/>
      <c r="F177" s="51"/>
    </row>
    <row r="178" spans="1:6" ht="12.75" customHeight="1">
      <c r="A178" s="58"/>
      <c r="B178" s="59"/>
      <c r="C178" s="49"/>
      <c r="D178" s="60"/>
      <c r="E178" s="50"/>
      <c r="F178" s="51"/>
    </row>
    <row r="179" spans="1:6" ht="12.75" customHeight="1">
      <c r="A179" s="58"/>
      <c r="B179" s="59"/>
      <c r="C179" s="49"/>
      <c r="D179" s="60"/>
      <c r="E179" s="50"/>
      <c r="F179" s="51"/>
    </row>
    <row r="180" spans="1:6" ht="12.75" customHeight="1">
      <c r="A180" s="58"/>
      <c r="B180" s="59"/>
      <c r="C180" s="49"/>
      <c r="D180" s="60"/>
      <c r="E180" s="50"/>
      <c r="F180" s="51"/>
    </row>
    <row r="181" spans="1:6" ht="12.75" customHeight="1">
      <c r="A181" s="58"/>
      <c r="B181" s="59"/>
      <c r="C181" s="49"/>
      <c r="D181" s="60"/>
      <c r="E181" s="50"/>
      <c r="F181" s="51"/>
    </row>
    <row r="182" spans="1:6" ht="12.75" customHeight="1">
      <c r="A182" s="58"/>
      <c r="B182" s="59"/>
      <c r="C182" s="49"/>
      <c r="D182" s="60"/>
      <c r="E182" s="50"/>
      <c r="F182" s="51"/>
    </row>
    <row r="183" spans="1:6" ht="12.75" customHeight="1">
      <c r="A183" s="58"/>
      <c r="B183" s="59"/>
      <c r="C183" s="49"/>
      <c r="D183" s="60"/>
      <c r="E183" s="50"/>
      <c r="F183" s="51"/>
    </row>
    <row r="184" spans="1:6" ht="12.75" customHeight="1">
      <c r="A184" s="58"/>
      <c r="B184" s="59"/>
      <c r="C184" s="49"/>
      <c r="D184" s="60"/>
      <c r="E184" s="50"/>
      <c r="F184" s="51"/>
    </row>
    <row r="185" spans="1:6" ht="12.75" customHeight="1">
      <c r="A185" s="58"/>
      <c r="B185" s="59"/>
      <c r="C185" s="49"/>
      <c r="D185" s="60"/>
      <c r="E185" s="50"/>
      <c r="F185" s="51"/>
    </row>
    <row r="186" spans="1:6" ht="12.75" customHeight="1">
      <c r="A186" s="58"/>
      <c r="B186" s="59"/>
      <c r="C186" s="49"/>
      <c r="D186" s="60"/>
      <c r="E186" s="50"/>
      <c r="F186" s="51"/>
    </row>
    <row r="187" spans="1:6" ht="12.75" customHeight="1">
      <c r="A187" s="58"/>
      <c r="B187" s="59"/>
      <c r="C187" s="49"/>
      <c r="D187" s="60"/>
      <c r="E187" s="50"/>
      <c r="F187" s="51"/>
    </row>
    <row r="188" spans="1:6" ht="12.75" customHeight="1">
      <c r="A188" s="58"/>
      <c r="B188" s="59"/>
      <c r="C188" s="49"/>
      <c r="D188" s="60"/>
      <c r="E188" s="50"/>
      <c r="F188" s="51"/>
    </row>
    <row r="189" spans="1:6" ht="12.75" customHeight="1">
      <c r="A189" s="58"/>
      <c r="B189" s="59"/>
      <c r="C189" s="49"/>
      <c r="D189" s="60"/>
      <c r="E189" s="50"/>
      <c r="F189" s="51"/>
    </row>
    <row r="190" spans="1:6" ht="12.75" customHeight="1">
      <c r="A190" s="58"/>
      <c r="B190" s="59"/>
      <c r="C190" s="49"/>
      <c r="D190" s="60"/>
      <c r="E190" s="50"/>
      <c r="F190" s="51"/>
    </row>
    <row r="191" spans="1:6" ht="12.75" customHeight="1">
      <c r="A191" s="58"/>
      <c r="B191" s="59"/>
      <c r="C191" s="49"/>
      <c r="D191" s="60"/>
      <c r="E191" s="50"/>
      <c r="F191" s="51"/>
    </row>
    <row r="192" spans="1:6" ht="12.75" customHeight="1">
      <c r="A192" s="58"/>
      <c r="B192" s="59"/>
      <c r="C192" s="49"/>
      <c r="D192" s="60"/>
      <c r="E192" s="50"/>
      <c r="F192" s="51"/>
    </row>
    <row r="193" spans="1:6" ht="12.75" customHeight="1">
      <c r="A193" s="58"/>
      <c r="B193" s="59"/>
      <c r="C193" s="49"/>
      <c r="D193" s="60"/>
      <c r="E193" s="50"/>
      <c r="F193" s="51"/>
    </row>
    <row r="194" spans="1:6" ht="12.75" customHeight="1">
      <c r="A194" s="58"/>
      <c r="B194" s="59"/>
      <c r="C194" s="49"/>
      <c r="D194" s="60"/>
      <c r="E194" s="50"/>
      <c r="F194" s="51"/>
    </row>
    <row r="195" spans="1:6" ht="12.75" customHeight="1">
      <c r="A195" s="58"/>
      <c r="B195" s="59"/>
      <c r="C195" s="49"/>
      <c r="D195" s="60"/>
      <c r="E195" s="50"/>
      <c r="F195" s="51"/>
    </row>
    <row r="196" spans="1:6" ht="12.75" customHeight="1">
      <c r="A196" s="58"/>
      <c r="B196" s="59"/>
      <c r="C196" s="49"/>
      <c r="D196" s="60"/>
      <c r="E196" s="50"/>
      <c r="F196" s="51"/>
    </row>
    <row r="197" spans="1:6" ht="12.75" customHeight="1">
      <c r="A197" s="58"/>
      <c r="B197" s="59"/>
      <c r="C197" s="49"/>
      <c r="D197" s="60"/>
      <c r="E197" s="50"/>
      <c r="F197" s="51"/>
    </row>
    <row r="198" spans="1:6" ht="12.75" customHeight="1">
      <c r="A198" s="58"/>
      <c r="B198" s="59"/>
      <c r="C198" s="49"/>
      <c r="D198" s="60"/>
      <c r="E198" s="50"/>
      <c r="F198" s="51"/>
    </row>
    <row r="199" spans="1:6" ht="12.75" customHeight="1">
      <c r="A199" s="58"/>
      <c r="B199" s="59"/>
      <c r="C199" s="49"/>
      <c r="D199" s="60"/>
      <c r="E199" s="50"/>
      <c r="F199" s="51"/>
    </row>
    <row r="200" spans="1:6" ht="12.75" customHeight="1">
      <c r="A200" s="58"/>
      <c r="B200" s="59"/>
      <c r="C200" s="49"/>
      <c r="D200" s="60"/>
      <c r="E200" s="50"/>
      <c r="F200" s="51"/>
    </row>
    <row r="201" spans="1:6" ht="12.75" customHeight="1">
      <c r="A201" s="58"/>
      <c r="B201" s="59"/>
      <c r="C201" s="49"/>
      <c r="D201" s="60"/>
      <c r="E201" s="50"/>
      <c r="F201" s="51"/>
    </row>
    <row r="202" spans="1:6" ht="12.75" customHeight="1">
      <c r="A202" s="58"/>
      <c r="B202" s="59"/>
      <c r="C202" s="49"/>
      <c r="D202" s="60"/>
      <c r="E202" s="50"/>
      <c r="F202" s="51"/>
    </row>
    <row r="203" spans="1:6" ht="12.75" customHeight="1">
      <c r="A203" s="58"/>
      <c r="B203" s="59"/>
      <c r="C203" s="49"/>
      <c r="D203" s="60"/>
      <c r="E203" s="50"/>
      <c r="F203" s="51"/>
    </row>
    <row r="204" spans="1:6" ht="12.75" customHeight="1">
      <c r="A204" s="58"/>
      <c r="B204" s="59"/>
      <c r="C204" s="49"/>
      <c r="D204" s="60"/>
      <c r="E204" s="50"/>
      <c r="F204" s="51"/>
    </row>
    <row r="205" spans="1:6" ht="12.75" customHeight="1">
      <c r="A205" s="58"/>
      <c r="B205" s="59"/>
      <c r="C205" s="49"/>
      <c r="D205" s="60"/>
      <c r="E205" s="50"/>
      <c r="F205" s="51"/>
    </row>
    <row r="206" spans="1:6" ht="12.75" customHeight="1">
      <c r="A206" s="58"/>
      <c r="B206" s="59"/>
      <c r="C206" s="49"/>
      <c r="D206" s="60"/>
      <c r="E206" s="50"/>
      <c r="F206" s="51"/>
    </row>
    <row r="207" spans="1:6" ht="12.75" customHeight="1">
      <c r="A207" s="58"/>
      <c r="B207" s="59"/>
      <c r="C207" s="49"/>
      <c r="D207" s="60"/>
      <c r="E207" s="50"/>
      <c r="F207" s="51"/>
    </row>
    <row r="208" spans="1:6" ht="12.75" customHeight="1">
      <c r="A208" s="58"/>
      <c r="B208" s="59"/>
      <c r="C208" s="49"/>
      <c r="D208" s="60"/>
      <c r="E208" s="50"/>
      <c r="F208" s="51"/>
    </row>
    <row r="209" spans="1:6" ht="12.75" customHeight="1">
      <c r="A209" s="58"/>
      <c r="B209" s="59"/>
      <c r="C209" s="49"/>
      <c r="D209" s="60"/>
      <c r="E209" s="50"/>
      <c r="F209" s="51"/>
    </row>
    <row r="210" spans="1:6" ht="12.75" customHeight="1">
      <c r="A210" s="58"/>
      <c r="B210" s="59"/>
      <c r="C210" s="49"/>
      <c r="D210" s="60"/>
      <c r="E210" s="50"/>
      <c r="F210" s="51"/>
    </row>
    <row r="211" spans="1:6" ht="12.75" customHeight="1">
      <c r="A211" s="58"/>
      <c r="B211" s="59"/>
      <c r="C211" s="49"/>
      <c r="D211" s="60"/>
      <c r="E211" s="50"/>
      <c r="F211" s="51"/>
    </row>
    <row r="212" spans="1:6" ht="12.75" customHeight="1">
      <c r="A212" s="58"/>
      <c r="B212" s="59"/>
      <c r="C212" s="49"/>
      <c r="D212" s="60"/>
      <c r="E212" s="50"/>
      <c r="F212" s="51"/>
    </row>
    <row r="213" spans="1:6" ht="12.75" customHeight="1">
      <c r="A213" s="58"/>
      <c r="B213" s="59"/>
      <c r="C213" s="49"/>
      <c r="D213" s="60"/>
      <c r="E213" s="50"/>
      <c r="F213" s="51"/>
    </row>
    <row r="214" spans="1:6" ht="12.75" customHeight="1">
      <c r="A214" s="58"/>
      <c r="B214" s="59"/>
      <c r="C214" s="49"/>
      <c r="D214" s="60"/>
      <c r="E214" s="50"/>
      <c r="F214" s="51"/>
    </row>
    <row r="215" spans="1:6" ht="12.75" customHeight="1">
      <c r="A215" s="58"/>
      <c r="B215" s="59"/>
      <c r="C215" s="49"/>
      <c r="D215" s="60"/>
      <c r="E215" s="50"/>
      <c r="F215" s="51"/>
    </row>
    <row r="216" spans="1:6" ht="12.75" customHeight="1">
      <c r="A216" s="58"/>
      <c r="B216" s="59"/>
      <c r="C216" s="49"/>
      <c r="D216" s="60"/>
      <c r="E216" s="50"/>
      <c r="F216" s="51"/>
    </row>
    <row r="217" spans="1:6" ht="12.75" customHeight="1">
      <c r="A217" s="58"/>
      <c r="B217" s="59"/>
      <c r="C217" s="49"/>
      <c r="D217" s="60"/>
      <c r="E217" s="50"/>
      <c r="F217" s="51"/>
    </row>
    <row r="218" spans="1:6" ht="12.75" customHeight="1">
      <c r="A218" s="58"/>
      <c r="B218" s="59"/>
      <c r="C218" s="49"/>
      <c r="D218" s="60"/>
      <c r="E218" s="50"/>
      <c r="F218" s="51"/>
    </row>
    <row r="219" spans="1:6" ht="12.75" customHeight="1">
      <c r="A219" s="58"/>
      <c r="B219" s="59"/>
      <c r="C219" s="49"/>
      <c r="D219" s="60"/>
      <c r="E219" s="50"/>
      <c r="F219" s="51"/>
    </row>
    <row r="220" spans="1:6" ht="12.75" customHeight="1">
      <c r="A220" s="58"/>
      <c r="B220" s="59"/>
      <c r="C220" s="49"/>
      <c r="D220" s="60"/>
      <c r="E220" s="50"/>
      <c r="F220" s="51"/>
    </row>
    <row r="221" spans="1:6" ht="12.75" customHeight="1">
      <c r="A221" s="58"/>
      <c r="B221" s="59"/>
      <c r="C221" s="49"/>
      <c r="D221" s="60"/>
      <c r="E221" s="50"/>
      <c r="F221" s="51"/>
    </row>
    <row r="222" spans="1:6" ht="12.75" customHeight="1">
      <c r="A222" s="58"/>
      <c r="B222" s="59"/>
      <c r="C222" s="49"/>
      <c r="D222" s="60"/>
      <c r="E222" s="50"/>
      <c r="F222" s="51"/>
    </row>
    <row r="223" spans="1:6" ht="12.75" customHeight="1">
      <c r="A223" s="58"/>
      <c r="B223" s="59"/>
      <c r="C223" s="49"/>
      <c r="D223" s="60"/>
      <c r="E223" s="50"/>
      <c r="F223" s="51"/>
    </row>
    <row r="224" spans="1:6" ht="12.75" customHeight="1">
      <c r="A224" s="58"/>
      <c r="B224" s="59"/>
      <c r="C224" s="49"/>
      <c r="D224" s="60"/>
      <c r="E224" s="50"/>
      <c r="F224" s="51"/>
    </row>
    <row r="225" spans="1:6" ht="12.75" customHeight="1">
      <c r="A225" s="58"/>
      <c r="B225" s="59"/>
      <c r="C225" s="49"/>
      <c r="D225" s="60"/>
      <c r="E225" s="50"/>
      <c r="F225" s="51"/>
    </row>
    <row r="226" spans="1:6" ht="12.75" customHeight="1">
      <c r="A226" s="58"/>
      <c r="B226" s="59"/>
      <c r="C226" s="49"/>
      <c r="D226" s="60"/>
      <c r="E226" s="50"/>
      <c r="F226" s="51"/>
    </row>
    <row r="227" spans="1:6" ht="12.75" customHeight="1">
      <c r="A227" s="58"/>
      <c r="B227" s="59"/>
      <c r="C227" s="49"/>
      <c r="D227" s="60"/>
      <c r="E227" s="50"/>
      <c r="F227" s="51"/>
    </row>
    <row r="228" spans="1:6" ht="12.75" customHeight="1">
      <c r="A228" s="58"/>
      <c r="B228" s="59"/>
      <c r="C228" s="49"/>
      <c r="D228" s="60"/>
      <c r="E228" s="50"/>
      <c r="F228" s="51"/>
    </row>
    <row r="229" spans="1:6" ht="12.75" customHeight="1">
      <c r="A229" s="58"/>
      <c r="B229" s="59"/>
      <c r="C229" s="49"/>
      <c r="D229" s="60"/>
      <c r="E229" s="50"/>
      <c r="F229" s="51"/>
    </row>
    <row r="230" spans="1:6" ht="12.75" customHeight="1">
      <c r="A230" s="58"/>
      <c r="B230" s="59"/>
      <c r="C230" s="49"/>
      <c r="D230" s="60"/>
      <c r="E230" s="50"/>
      <c r="F230" s="51"/>
    </row>
    <row r="231" spans="1:6" ht="12.75" customHeight="1">
      <c r="A231" s="58"/>
      <c r="B231" s="59"/>
      <c r="C231" s="49"/>
      <c r="D231" s="60"/>
      <c r="E231" s="50"/>
      <c r="F231" s="51"/>
    </row>
    <row r="232" spans="1:6" ht="12.75" customHeight="1">
      <c r="A232" s="58"/>
      <c r="B232" s="59"/>
      <c r="C232" s="49"/>
      <c r="D232" s="60"/>
      <c r="E232" s="50"/>
      <c r="F232" s="51"/>
    </row>
    <row r="233" spans="1:6" ht="12.75" customHeight="1">
      <c r="A233" s="58"/>
      <c r="B233" s="59"/>
      <c r="C233" s="49"/>
      <c r="D233" s="60"/>
      <c r="E233" s="50"/>
      <c r="F233" s="51"/>
    </row>
    <row r="234" spans="1:6" ht="12.75" customHeight="1">
      <c r="A234" s="58"/>
      <c r="B234" s="59"/>
      <c r="C234" s="49"/>
      <c r="D234" s="60"/>
      <c r="E234" s="50"/>
      <c r="F234" s="51"/>
    </row>
    <row r="235" spans="1:6">
      <c r="A235" s="58"/>
      <c r="B235" s="59" t="e">
        <f>IF(#REF!=0," ",#REF!)</f>
        <v>#REF!</v>
      </c>
      <c r="C235" s="49" t="e">
        <f>IF(#REF!=0,"",#REF!)</f>
        <v>#REF!</v>
      </c>
      <c r="D235" s="60" t="e">
        <f>IF(#REF!=0,"",#REF!)</f>
        <v>#REF!</v>
      </c>
      <c r="E235" s="50" t="e">
        <f>IF(#REF!=0,"",C235*D235)</f>
        <v>#REF!</v>
      </c>
      <c r="F235" s="51" t="e">
        <f>SUBSTITUTE(SUBSTITUTE(#REF!,"XAMS","Euronext Amsterdam"),"CEUX","Cboe DXE")</f>
        <v>#REF!</v>
      </c>
    </row>
    <row r="236" spans="1:6">
      <c r="A236" s="58"/>
      <c r="B236" s="59" t="e">
        <f>IF(#REF!=0," ",#REF!)</f>
        <v>#REF!</v>
      </c>
      <c r="C236" s="49" t="e">
        <f>IF(#REF!=0,"",#REF!)</f>
        <v>#REF!</v>
      </c>
      <c r="D236" s="60" t="e">
        <f>IF(#REF!=0,"",#REF!)</f>
        <v>#REF!</v>
      </c>
      <c r="E236" s="50" t="e">
        <f>IF(#REF!=0,"",C236*D236)</f>
        <v>#REF!</v>
      </c>
      <c r="F236" s="51" t="e">
        <f>SUBSTITUTE(SUBSTITUTE(#REF!,"XAMS","Euronext Amsterdam"),"CEUX","Cboe DXE")</f>
        <v>#REF!</v>
      </c>
    </row>
    <row r="237" spans="1:6">
      <c r="A237" s="58"/>
      <c r="B237" s="59" t="e">
        <f>IF(#REF!=0," ",#REF!)</f>
        <v>#REF!</v>
      </c>
      <c r="C237" s="49" t="e">
        <f>IF(#REF!=0,"",#REF!)</f>
        <v>#REF!</v>
      </c>
      <c r="D237" s="60" t="e">
        <f>IF(#REF!=0,"",#REF!)</f>
        <v>#REF!</v>
      </c>
      <c r="E237" s="50" t="e">
        <f>IF(#REF!=0,"",C237*D237)</f>
        <v>#REF!</v>
      </c>
      <c r="F237" s="51" t="e">
        <f>SUBSTITUTE(SUBSTITUTE(#REF!,"XAMS","Euronext Amsterdam"),"CEUX","Cboe DXE")</f>
        <v>#REF!</v>
      </c>
    </row>
    <row r="238" spans="1:6">
      <c r="A238" s="58"/>
      <c r="B238" s="59" t="e">
        <f>IF(#REF!=0," ",#REF!)</f>
        <v>#REF!</v>
      </c>
      <c r="C238" s="49" t="e">
        <f>IF(#REF!=0,"",#REF!)</f>
        <v>#REF!</v>
      </c>
      <c r="D238" s="60" t="e">
        <f>IF(#REF!=0,"",#REF!)</f>
        <v>#REF!</v>
      </c>
      <c r="E238" s="50" t="e">
        <f>IF(#REF!=0,"",C238*D238)</f>
        <v>#REF!</v>
      </c>
      <c r="F238" s="51" t="e">
        <f>SUBSTITUTE(SUBSTITUTE(#REF!,"XAMS","Euronext Amsterdam"),"CEUX","Cboe DXE")</f>
        <v>#REF!</v>
      </c>
    </row>
    <row r="239" spans="1:6">
      <c r="A239" s="58"/>
      <c r="B239" s="59" t="e">
        <f>IF(#REF!=0," ",#REF!)</f>
        <v>#REF!</v>
      </c>
      <c r="C239" s="49" t="e">
        <f>IF(#REF!=0,"",#REF!)</f>
        <v>#REF!</v>
      </c>
      <c r="D239" s="60" t="e">
        <f>IF(#REF!=0,"",#REF!)</f>
        <v>#REF!</v>
      </c>
      <c r="E239" s="50" t="e">
        <f>IF(#REF!=0,"",C239*D239)</f>
        <v>#REF!</v>
      </c>
      <c r="F239" s="51" t="e">
        <f>SUBSTITUTE(SUBSTITUTE(#REF!,"XAMS","Euronext Amsterdam"),"CEUX","Cboe DXE")</f>
        <v>#REF!</v>
      </c>
    </row>
    <row r="240" spans="1:6">
      <c r="A240" s="58"/>
      <c r="B240" s="59" t="e">
        <f>IF(#REF!=0," ",#REF!)</f>
        <v>#REF!</v>
      </c>
      <c r="C240" s="49" t="e">
        <f>IF(#REF!=0,"",#REF!)</f>
        <v>#REF!</v>
      </c>
      <c r="D240" s="60" t="e">
        <f>IF(#REF!=0,"",#REF!)</f>
        <v>#REF!</v>
      </c>
      <c r="E240" s="50" t="e">
        <f>IF(#REF!=0,"",C240*D240)</f>
        <v>#REF!</v>
      </c>
      <c r="F240" s="51" t="e">
        <f>SUBSTITUTE(SUBSTITUTE(#REF!,"XAMS","Euronext Amsterdam"),"CEUX","Cboe DXE")</f>
        <v>#REF!</v>
      </c>
    </row>
    <row r="241" spans="1:6">
      <c r="A241" s="58"/>
      <c r="B241" s="59" t="e">
        <f>IF(#REF!=0," ",#REF!)</f>
        <v>#REF!</v>
      </c>
      <c r="C241" s="49" t="e">
        <f>IF(#REF!=0,"",#REF!)</f>
        <v>#REF!</v>
      </c>
      <c r="D241" s="60" t="e">
        <f>IF(#REF!=0,"",#REF!)</f>
        <v>#REF!</v>
      </c>
      <c r="E241" s="50" t="e">
        <f>IF(#REF!=0,"",C241*D241)</f>
        <v>#REF!</v>
      </c>
      <c r="F241" s="51" t="e">
        <f>SUBSTITUTE(SUBSTITUTE(#REF!,"XAMS","Euronext Amsterdam"),"CEUX","Cboe DXE")</f>
        <v>#REF!</v>
      </c>
    </row>
    <row r="242" spans="1:6">
      <c r="A242" s="58"/>
      <c r="B242" s="59" t="e">
        <f>IF(#REF!=0," ",#REF!)</f>
        <v>#REF!</v>
      </c>
      <c r="C242" s="49" t="e">
        <f>IF(#REF!=0,"",#REF!)</f>
        <v>#REF!</v>
      </c>
      <c r="D242" s="60" t="e">
        <f>IF(#REF!=0,"",#REF!)</f>
        <v>#REF!</v>
      </c>
      <c r="E242" s="50" t="e">
        <f>IF(#REF!=0,"",C242*D242)</f>
        <v>#REF!</v>
      </c>
      <c r="F242" s="51" t="e">
        <f>SUBSTITUTE(SUBSTITUTE(#REF!,"XAMS","Euronext Amsterdam"),"CEUX","Cboe DXE")</f>
        <v>#REF!</v>
      </c>
    </row>
    <row r="243" spans="1:6">
      <c r="A243" s="58"/>
      <c r="B243" s="59" t="e">
        <f>IF(#REF!=0," ",#REF!)</f>
        <v>#REF!</v>
      </c>
      <c r="C243" s="49" t="e">
        <f>IF(#REF!=0,"",#REF!)</f>
        <v>#REF!</v>
      </c>
      <c r="D243" s="60" t="e">
        <f>IF(#REF!=0,"",#REF!)</f>
        <v>#REF!</v>
      </c>
      <c r="E243" s="50" t="e">
        <f>IF(#REF!=0,"",C243*D243)</f>
        <v>#REF!</v>
      </c>
      <c r="F243" s="51" t="e">
        <f>SUBSTITUTE(SUBSTITUTE(#REF!,"XAMS","Euronext Amsterdam"),"CEUX","Cboe DXE")</f>
        <v>#REF!</v>
      </c>
    </row>
    <row r="244" spans="1:6">
      <c r="A244" s="58"/>
      <c r="B244" s="59" t="e">
        <f>IF(#REF!=0," ",#REF!)</f>
        <v>#REF!</v>
      </c>
      <c r="C244" s="49" t="e">
        <f>IF(#REF!=0,"",#REF!)</f>
        <v>#REF!</v>
      </c>
      <c r="D244" s="60" t="e">
        <f>IF(#REF!=0,"",#REF!)</f>
        <v>#REF!</v>
      </c>
      <c r="E244" s="50" t="e">
        <f>IF(#REF!=0,"",C244*D244)</f>
        <v>#REF!</v>
      </c>
      <c r="F244" s="51" t="e">
        <f>SUBSTITUTE(SUBSTITUTE(#REF!,"XAMS","Euronext Amsterdam"),"CEUX","Cboe DXE")</f>
        <v>#REF!</v>
      </c>
    </row>
    <row r="245" spans="1:6">
      <c r="A245" s="58"/>
      <c r="B245" s="59" t="e">
        <f>IF(#REF!=0," ",#REF!)</f>
        <v>#REF!</v>
      </c>
      <c r="C245" s="49" t="e">
        <f>IF(#REF!=0,"",#REF!)</f>
        <v>#REF!</v>
      </c>
      <c r="D245" s="60" t="e">
        <f>IF(#REF!=0,"",#REF!)</f>
        <v>#REF!</v>
      </c>
      <c r="E245" s="50" t="e">
        <f>IF(#REF!=0,"",C245*D245)</f>
        <v>#REF!</v>
      </c>
      <c r="F245" s="51" t="e">
        <f>SUBSTITUTE(SUBSTITUTE(#REF!,"XAMS","Euronext Amsterdam"),"CEUX","Cboe DXE")</f>
        <v>#REF!</v>
      </c>
    </row>
    <row r="246" spans="1:6">
      <c r="A246" s="58"/>
      <c r="B246" s="59" t="e">
        <f>IF(#REF!=0," ",#REF!)</f>
        <v>#REF!</v>
      </c>
      <c r="C246" s="49" t="e">
        <f>IF(#REF!=0,"",#REF!)</f>
        <v>#REF!</v>
      </c>
      <c r="D246" s="60" t="e">
        <f>IF(#REF!=0,"",#REF!)</f>
        <v>#REF!</v>
      </c>
      <c r="E246" s="50" t="e">
        <f>IF(#REF!=0,"",C246*D246)</f>
        <v>#REF!</v>
      </c>
      <c r="F246" s="51" t="e">
        <f>SUBSTITUTE(SUBSTITUTE(#REF!,"XAMS","Euronext Amsterdam"),"CEUX","Cboe DXE")</f>
        <v>#REF!</v>
      </c>
    </row>
    <row r="247" spans="1:6">
      <c r="A247" s="58"/>
      <c r="B247" s="59" t="e">
        <f>IF(#REF!=0," ",#REF!)</f>
        <v>#REF!</v>
      </c>
      <c r="C247" s="49" t="e">
        <f>IF(#REF!=0,"",#REF!)</f>
        <v>#REF!</v>
      </c>
      <c r="D247" s="60" t="e">
        <f>IF(#REF!=0,"",#REF!)</f>
        <v>#REF!</v>
      </c>
      <c r="E247" s="50" t="e">
        <f>IF(#REF!=0,"",C247*D247)</f>
        <v>#REF!</v>
      </c>
      <c r="F247" s="51" t="e">
        <f>SUBSTITUTE(SUBSTITUTE(#REF!,"XAMS","Euronext Amsterdam"),"CEUX","Cboe DXE")</f>
        <v>#REF!</v>
      </c>
    </row>
    <row r="248" spans="1:6">
      <c r="A248" s="58"/>
      <c r="B248" s="59" t="e">
        <f>IF(#REF!=0," ",#REF!)</f>
        <v>#REF!</v>
      </c>
      <c r="C248" s="49" t="e">
        <f>IF(#REF!=0,"",#REF!)</f>
        <v>#REF!</v>
      </c>
      <c r="D248" s="60" t="e">
        <f>IF(#REF!=0,"",#REF!)</f>
        <v>#REF!</v>
      </c>
      <c r="E248" s="50" t="e">
        <f>IF(#REF!=0,"",C248*D248)</f>
        <v>#REF!</v>
      </c>
      <c r="F248" s="51" t="e">
        <f>SUBSTITUTE(SUBSTITUTE(#REF!,"XAMS","Euronext Amsterdam"),"CEUX","Cboe DXE")</f>
        <v>#REF!</v>
      </c>
    </row>
    <row r="249" spans="1:6">
      <c r="A249" s="58"/>
      <c r="B249" s="59" t="e">
        <f>IF(#REF!=0," ",#REF!)</f>
        <v>#REF!</v>
      </c>
      <c r="C249" s="49" t="e">
        <f>IF(#REF!=0,"",#REF!)</f>
        <v>#REF!</v>
      </c>
      <c r="D249" s="60" t="e">
        <f>IF(#REF!=0,"",#REF!)</f>
        <v>#REF!</v>
      </c>
      <c r="E249" s="50" t="e">
        <f>IF(#REF!=0,"",C249*D249)</f>
        <v>#REF!</v>
      </c>
      <c r="F249" s="51" t="e">
        <f>SUBSTITUTE(SUBSTITUTE(#REF!,"XAMS","Euronext Amsterdam"),"CEUX","Cboe DXE")</f>
        <v>#REF!</v>
      </c>
    </row>
    <row r="250" spans="1:6">
      <c r="A250" s="58"/>
      <c r="B250" s="59" t="e">
        <f>IF(#REF!=0," ",#REF!)</f>
        <v>#REF!</v>
      </c>
      <c r="C250" s="49" t="e">
        <f>IF(#REF!=0,"",#REF!)</f>
        <v>#REF!</v>
      </c>
      <c r="D250" s="60" t="e">
        <f>IF(#REF!=0,"",#REF!)</f>
        <v>#REF!</v>
      </c>
      <c r="E250" s="50" t="e">
        <f>IF(#REF!=0,"",C250*D250)</f>
        <v>#REF!</v>
      </c>
      <c r="F250" s="51" t="e">
        <f>SUBSTITUTE(SUBSTITUTE(#REF!,"XAMS","Euronext Amsterdam"),"CEUX","Cboe DXE")</f>
        <v>#REF!</v>
      </c>
    </row>
    <row r="251" spans="1:6">
      <c r="A251" s="58"/>
      <c r="B251" s="59" t="e">
        <f>IF(#REF!=0," ",#REF!)</f>
        <v>#REF!</v>
      </c>
      <c r="C251" s="49" t="e">
        <f>IF(#REF!=0,"",#REF!)</f>
        <v>#REF!</v>
      </c>
      <c r="D251" s="60" t="e">
        <f>IF(#REF!=0,"",#REF!)</f>
        <v>#REF!</v>
      </c>
      <c r="E251" s="50" t="e">
        <f>IF(#REF!=0,"",C251*D251)</f>
        <v>#REF!</v>
      </c>
      <c r="F251" s="51" t="e">
        <f>SUBSTITUTE(SUBSTITUTE(#REF!,"XAMS","Euronext Amsterdam"),"CEUX","Cboe DXE")</f>
        <v>#REF!</v>
      </c>
    </row>
    <row r="252" spans="1:6">
      <c r="A252" s="58"/>
      <c r="B252" s="59" t="e">
        <f>IF(#REF!=0," ",#REF!)</f>
        <v>#REF!</v>
      </c>
      <c r="C252" s="49" t="e">
        <f>IF(#REF!=0,"",#REF!)</f>
        <v>#REF!</v>
      </c>
      <c r="D252" s="60" t="e">
        <f>IF(#REF!=0,"",#REF!)</f>
        <v>#REF!</v>
      </c>
      <c r="E252" s="50" t="e">
        <f>IF(#REF!=0,"",C252*D252)</f>
        <v>#REF!</v>
      </c>
      <c r="F252" s="51" t="e">
        <f>SUBSTITUTE(SUBSTITUTE(#REF!,"XAMS","Euronext Amsterdam"),"CEUX","Cboe DXE")</f>
        <v>#REF!</v>
      </c>
    </row>
    <row r="253" spans="1:6">
      <c r="A253" s="58"/>
      <c r="B253" s="59" t="e">
        <f>IF(#REF!=0," ",#REF!)</f>
        <v>#REF!</v>
      </c>
      <c r="C253" s="49" t="e">
        <f>IF(#REF!=0,"",#REF!)</f>
        <v>#REF!</v>
      </c>
      <c r="D253" s="60" t="e">
        <f>IF(#REF!=0,"",#REF!)</f>
        <v>#REF!</v>
      </c>
      <c r="E253" s="50" t="e">
        <f>IF(#REF!=0,"",C253*D253)</f>
        <v>#REF!</v>
      </c>
      <c r="F253" s="51" t="e">
        <f>SUBSTITUTE(SUBSTITUTE(#REF!,"XAMS","Euronext Amsterdam"),"CEUX","Cboe DXE")</f>
        <v>#REF!</v>
      </c>
    </row>
    <row r="254" spans="1:6">
      <c r="A254" s="58"/>
      <c r="B254" s="59" t="e">
        <f>IF(#REF!=0," ",#REF!)</f>
        <v>#REF!</v>
      </c>
      <c r="C254" s="49" t="e">
        <f>IF(#REF!=0,"",#REF!)</f>
        <v>#REF!</v>
      </c>
      <c r="D254" s="60" t="e">
        <f>IF(#REF!=0,"",#REF!)</f>
        <v>#REF!</v>
      </c>
      <c r="E254" s="50" t="e">
        <f>IF(#REF!=0,"",C254*D254)</f>
        <v>#REF!</v>
      </c>
      <c r="F254" s="51" t="e">
        <f>SUBSTITUTE(SUBSTITUTE(#REF!,"XAMS","Euronext Amsterdam"),"CEUX","Cboe DXE")</f>
        <v>#REF!</v>
      </c>
    </row>
    <row r="255" spans="1:6">
      <c r="A255" s="58"/>
      <c r="B255" s="59" t="e">
        <f>IF(#REF!=0," ",#REF!)</f>
        <v>#REF!</v>
      </c>
      <c r="C255" s="49" t="e">
        <f>IF(#REF!=0,"",#REF!)</f>
        <v>#REF!</v>
      </c>
      <c r="D255" s="60" t="e">
        <f>IF(#REF!=0,"",#REF!)</f>
        <v>#REF!</v>
      </c>
      <c r="E255" s="50" t="e">
        <f>IF(#REF!=0,"",C255*D255)</f>
        <v>#REF!</v>
      </c>
      <c r="F255" s="51" t="e">
        <f>SUBSTITUTE(SUBSTITUTE(#REF!,"XAMS","Euronext Amsterdam"),"CEUX","Cboe DXE")</f>
        <v>#REF!</v>
      </c>
    </row>
    <row r="256" spans="1:6">
      <c r="A256" s="58"/>
      <c r="B256" s="59" t="e">
        <f>IF(#REF!=0," ",#REF!)</f>
        <v>#REF!</v>
      </c>
      <c r="C256" s="49" t="e">
        <f>IF(#REF!=0,"",#REF!)</f>
        <v>#REF!</v>
      </c>
      <c r="D256" s="60" t="e">
        <f>IF(#REF!=0,"",#REF!)</f>
        <v>#REF!</v>
      </c>
      <c r="E256" s="50" t="e">
        <f>IF(#REF!=0,"",C256*D256)</f>
        <v>#REF!</v>
      </c>
      <c r="F256" s="51" t="e">
        <f>SUBSTITUTE(SUBSTITUTE(#REF!,"XAMS","Euronext Amsterdam"),"CEUX","Cboe DXE")</f>
        <v>#REF!</v>
      </c>
    </row>
    <row r="257" spans="1:6">
      <c r="A257" s="58"/>
      <c r="B257" s="59" t="e">
        <f>IF(#REF!=0," ",#REF!)</f>
        <v>#REF!</v>
      </c>
      <c r="C257" s="49" t="e">
        <f>IF(#REF!=0,"",#REF!)</f>
        <v>#REF!</v>
      </c>
      <c r="D257" s="60" t="e">
        <f>IF(#REF!=0,"",#REF!)</f>
        <v>#REF!</v>
      </c>
      <c r="E257" s="50" t="e">
        <f>IF(#REF!=0,"",C257*D257)</f>
        <v>#REF!</v>
      </c>
      <c r="F257" s="51" t="e">
        <f>SUBSTITUTE(SUBSTITUTE(#REF!,"XAMS","Euronext Amsterdam"),"CEUX","Cboe DXE")</f>
        <v>#REF!</v>
      </c>
    </row>
    <row r="258" spans="1:6">
      <c r="A258" s="58"/>
      <c r="B258" s="59" t="e">
        <f>IF(#REF!=0," ",#REF!)</f>
        <v>#REF!</v>
      </c>
      <c r="C258" s="49" t="e">
        <f>IF(#REF!=0,"",#REF!)</f>
        <v>#REF!</v>
      </c>
      <c r="D258" s="60" t="e">
        <f>IF(#REF!=0,"",#REF!)</f>
        <v>#REF!</v>
      </c>
      <c r="E258" s="50" t="e">
        <f>IF(#REF!=0,"",C258*D258)</f>
        <v>#REF!</v>
      </c>
      <c r="F258" s="51" t="e">
        <f>SUBSTITUTE(SUBSTITUTE(#REF!,"XAMS","Euronext Amsterdam"),"CEUX","Cboe DXE")</f>
        <v>#REF!</v>
      </c>
    </row>
    <row r="259" spans="1:6">
      <c r="A259" s="58"/>
      <c r="B259" s="59" t="e">
        <f>IF(#REF!=0," ",#REF!)</f>
        <v>#REF!</v>
      </c>
      <c r="C259" s="49" t="e">
        <f>IF(#REF!=0,"",#REF!)</f>
        <v>#REF!</v>
      </c>
      <c r="D259" s="60" t="e">
        <f>IF(#REF!=0,"",#REF!)</f>
        <v>#REF!</v>
      </c>
      <c r="E259" s="50" t="e">
        <f>IF(#REF!=0,"",C259*D259)</f>
        <v>#REF!</v>
      </c>
      <c r="F259" s="51" t="e">
        <f>SUBSTITUTE(SUBSTITUTE(#REF!,"XAMS","Euronext Amsterdam"),"CEUX","Cboe DXE")</f>
        <v>#REF!</v>
      </c>
    </row>
    <row r="260" spans="1:6">
      <c r="A260" s="58"/>
      <c r="B260" s="59" t="e">
        <f>IF(#REF!=0," ",#REF!)</f>
        <v>#REF!</v>
      </c>
      <c r="C260" s="49" t="e">
        <f>IF(#REF!=0,"",#REF!)</f>
        <v>#REF!</v>
      </c>
      <c r="D260" s="60" t="e">
        <f>IF(#REF!=0,"",#REF!)</f>
        <v>#REF!</v>
      </c>
      <c r="E260" s="50" t="e">
        <f>IF(#REF!=0,"",C260*D260)</f>
        <v>#REF!</v>
      </c>
      <c r="F260" s="51" t="e">
        <f>SUBSTITUTE(SUBSTITUTE(#REF!,"XAMS","Euronext Amsterdam"),"CEUX","Cboe DXE")</f>
        <v>#REF!</v>
      </c>
    </row>
    <row r="261" spans="1:6">
      <c r="A261" s="58"/>
      <c r="B261" s="59" t="e">
        <f>IF(#REF!=0," ",#REF!)</f>
        <v>#REF!</v>
      </c>
      <c r="C261" s="49" t="e">
        <f>IF(#REF!=0,"",#REF!)</f>
        <v>#REF!</v>
      </c>
      <c r="D261" s="60" t="e">
        <f>IF(#REF!=0,"",#REF!)</f>
        <v>#REF!</v>
      </c>
      <c r="E261" s="50" t="e">
        <f>IF(#REF!=0,"",C261*D261)</f>
        <v>#REF!</v>
      </c>
      <c r="F261" s="51" t="e">
        <f>SUBSTITUTE(SUBSTITUTE(#REF!,"XAMS","Euronext Amsterdam"),"CEUX","Cboe DXE")</f>
        <v>#REF!</v>
      </c>
    </row>
    <row r="262" spans="1:6">
      <c r="A262" s="58"/>
      <c r="B262" s="59" t="e">
        <f>IF(#REF!=0," ",#REF!)</f>
        <v>#REF!</v>
      </c>
      <c r="C262" s="49" t="e">
        <f>IF(#REF!=0,"",#REF!)</f>
        <v>#REF!</v>
      </c>
      <c r="D262" s="60" t="e">
        <f>IF(#REF!=0,"",#REF!)</f>
        <v>#REF!</v>
      </c>
      <c r="E262" s="50" t="e">
        <f>IF(#REF!=0,"",C262*D262)</f>
        <v>#REF!</v>
      </c>
      <c r="F262" s="51" t="e">
        <f>SUBSTITUTE(SUBSTITUTE(#REF!,"XAMS","Euronext Amsterdam"),"CEUX","Cboe DXE")</f>
        <v>#REF!</v>
      </c>
    </row>
    <row r="263" spans="1:6">
      <c r="A263" s="58"/>
      <c r="B263" s="59" t="e">
        <f>IF(#REF!=0," ",#REF!)</f>
        <v>#REF!</v>
      </c>
      <c r="C263" s="49" t="e">
        <f>IF(#REF!=0,"",#REF!)</f>
        <v>#REF!</v>
      </c>
      <c r="D263" s="60" t="e">
        <f>IF(#REF!=0,"",#REF!)</f>
        <v>#REF!</v>
      </c>
      <c r="E263" s="50" t="e">
        <f>IF(#REF!=0,"",C263*D263)</f>
        <v>#REF!</v>
      </c>
      <c r="F263" s="51" t="e">
        <f>SUBSTITUTE(SUBSTITUTE(#REF!,"XAMS","Euronext Amsterdam"),"CEUX","Cboe DXE")</f>
        <v>#REF!</v>
      </c>
    </row>
    <row r="264" spans="1:6">
      <c r="A264" s="58"/>
      <c r="B264" s="59" t="e">
        <f>IF(#REF!=0," ",#REF!)</f>
        <v>#REF!</v>
      </c>
      <c r="C264" s="49" t="e">
        <f>IF(#REF!=0,"",#REF!)</f>
        <v>#REF!</v>
      </c>
      <c r="D264" s="60" t="e">
        <f>IF(#REF!=0,"",#REF!)</f>
        <v>#REF!</v>
      </c>
      <c r="E264" s="50" t="e">
        <f>IF(#REF!=0,"",C264*D264)</f>
        <v>#REF!</v>
      </c>
      <c r="F264" s="51" t="e">
        <f>SUBSTITUTE(SUBSTITUTE(#REF!,"XAMS","Euronext Amsterdam"),"CEUX","Cboe DXE")</f>
        <v>#REF!</v>
      </c>
    </row>
    <row r="265" spans="1:6">
      <c r="A265" s="58"/>
      <c r="B265" s="59" t="e">
        <f>IF(#REF!=0," ",#REF!)</f>
        <v>#REF!</v>
      </c>
      <c r="C265" s="49" t="e">
        <f>IF(#REF!=0,"",#REF!)</f>
        <v>#REF!</v>
      </c>
      <c r="D265" s="60" t="e">
        <f>IF(#REF!=0,"",#REF!)</f>
        <v>#REF!</v>
      </c>
      <c r="E265" s="50" t="e">
        <f>IF(#REF!=0,"",C265*D265)</f>
        <v>#REF!</v>
      </c>
      <c r="F265" s="51" t="e">
        <f>SUBSTITUTE(SUBSTITUTE(#REF!,"XAMS","Euronext Amsterdam"),"CEUX","Cboe DXE")</f>
        <v>#REF!</v>
      </c>
    </row>
    <row r="266" spans="1:6">
      <c r="A266" s="58"/>
      <c r="B266" s="59" t="e">
        <f>IF(#REF!=0," ",#REF!)</f>
        <v>#REF!</v>
      </c>
      <c r="C266" s="49" t="e">
        <f>IF(#REF!=0,"",#REF!)</f>
        <v>#REF!</v>
      </c>
      <c r="D266" s="60" t="e">
        <f>IF(#REF!=0,"",#REF!)</f>
        <v>#REF!</v>
      </c>
      <c r="E266" s="50" t="e">
        <f>IF(#REF!=0,"",C266*D266)</f>
        <v>#REF!</v>
      </c>
      <c r="F266" s="51" t="e">
        <f>SUBSTITUTE(SUBSTITUTE(#REF!,"XAMS","Euronext Amsterdam"),"CEUX","Cboe DXE")</f>
        <v>#REF!</v>
      </c>
    </row>
    <row r="267" spans="1:6">
      <c r="A267" s="58"/>
      <c r="B267" s="59" t="e">
        <f>IF(#REF!=0," ",#REF!)</f>
        <v>#REF!</v>
      </c>
      <c r="C267" s="49" t="e">
        <f>IF(#REF!=0,"",#REF!)</f>
        <v>#REF!</v>
      </c>
      <c r="D267" s="60" t="e">
        <f>IF(#REF!=0,"",#REF!)</f>
        <v>#REF!</v>
      </c>
      <c r="E267" s="50" t="e">
        <f>IF(#REF!=0,"",C267*D267)</f>
        <v>#REF!</v>
      </c>
      <c r="F267" s="51" t="e">
        <f>SUBSTITUTE(SUBSTITUTE(#REF!,"XAMS","Euronext Amsterdam"),"CEUX","Cboe DXE")</f>
        <v>#REF!</v>
      </c>
    </row>
    <row r="268" spans="1:6">
      <c r="A268" s="58"/>
      <c r="B268" s="59" t="e">
        <f>IF(#REF!=0," ",#REF!)</f>
        <v>#REF!</v>
      </c>
      <c r="C268" s="49" t="e">
        <f>IF(#REF!=0,"",#REF!)</f>
        <v>#REF!</v>
      </c>
      <c r="D268" s="60" t="e">
        <f>IF(#REF!=0,"",#REF!)</f>
        <v>#REF!</v>
      </c>
      <c r="E268" s="50" t="e">
        <f>IF(#REF!=0,"",C268*D268)</f>
        <v>#REF!</v>
      </c>
      <c r="F268" s="51" t="e">
        <f>SUBSTITUTE(SUBSTITUTE(#REF!,"XAMS","Euronext Amsterdam"),"CEUX","Cboe DXE")</f>
        <v>#REF!</v>
      </c>
    </row>
    <row r="269" spans="1:6">
      <c r="A269" s="58"/>
      <c r="B269" s="59" t="e">
        <f>IF(#REF!=0," ",#REF!)</f>
        <v>#REF!</v>
      </c>
      <c r="C269" s="49" t="e">
        <f>IF(#REF!=0,"",#REF!)</f>
        <v>#REF!</v>
      </c>
      <c r="D269" s="60" t="e">
        <f>IF(#REF!=0,"",#REF!)</f>
        <v>#REF!</v>
      </c>
      <c r="E269" s="50" t="e">
        <f>IF(#REF!=0,"",C269*D269)</f>
        <v>#REF!</v>
      </c>
      <c r="F269" s="51" t="e">
        <f>SUBSTITUTE(SUBSTITUTE(#REF!,"XAMS","Euronext Amsterdam"),"CEUX","Cboe DXE")</f>
        <v>#REF!</v>
      </c>
    </row>
    <row r="270" spans="1:6">
      <c r="A270" s="58"/>
      <c r="B270" s="59" t="e">
        <f>IF(#REF!=0," ",#REF!)</f>
        <v>#REF!</v>
      </c>
      <c r="C270" s="49" t="e">
        <f>IF(#REF!=0,"",#REF!)</f>
        <v>#REF!</v>
      </c>
      <c r="D270" s="60" t="e">
        <f>IF(#REF!=0,"",#REF!)</f>
        <v>#REF!</v>
      </c>
      <c r="E270" s="50" t="e">
        <f>IF(#REF!=0,"",C270*D270)</f>
        <v>#REF!</v>
      </c>
      <c r="F270" s="51" t="e">
        <f>SUBSTITUTE(SUBSTITUTE(#REF!,"XAMS","Euronext Amsterdam"),"CEUX","Cboe DXE")</f>
        <v>#REF!</v>
      </c>
    </row>
    <row r="271" spans="1:6">
      <c r="A271" s="58"/>
      <c r="B271" s="59" t="e">
        <f>IF(#REF!=0," ",#REF!)</f>
        <v>#REF!</v>
      </c>
      <c r="C271" s="49" t="e">
        <f>IF(#REF!=0,"",#REF!)</f>
        <v>#REF!</v>
      </c>
      <c r="D271" s="60" t="e">
        <f>IF(#REF!=0,"",#REF!)</f>
        <v>#REF!</v>
      </c>
      <c r="E271" s="50" t="e">
        <f>IF(#REF!=0,"",C271*D271)</f>
        <v>#REF!</v>
      </c>
      <c r="F271" s="51" t="e">
        <f>SUBSTITUTE(SUBSTITUTE(#REF!,"XAMS","Euronext Amsterdam"),"CEUX","Cboe DXE")</f>
        <v>#REF!</v>
      </c>
    </row>
    <row r="272" spans="1:6">
      <c r="A272" s="58"/>
      <c r="B272" s="59" t="e">
        <f>IF(#REF!=0," ",#REF!)</f>
        <v>#REF!</v>
      </c>
      <c r="C272" s="49" t="e">
        <f>IF(#REF!=0,"",#REF!)</f>
        <v>#REF!</v>
      </c>
      <c r="D272" s="60" t="e">
        <f>IF(#REF!=0,"",#REF!)</f>
        <v>#REF!</v>
      </c>
      <c r="E272" s="50" t="e">
        <f>IF(#REF!=0,"",C272*D272)</f>
        <v>#REF!</v>
      </c>
      <c r="F272" s="51" t="e">
        <f>SUBSTITUTE(SUBSTITUTE(#REF!,"XAMS","Euronext Amsterdam"),"CEUX","Cboe DXE")</f>
        <v>#REF!</v>
      </c>
    </row>
    <row r="273" spans="1:6">
      <c r="A273" s="58"/>
      <c r="B273" s="59" t="e">
        <f>IF(#REF!=0," ",#REF!)</f>
        <v>#REF!</v>
      </c>
      <c r="C273" s="49" t="e">
        <f>IF(#REF!=0,"",#REF!)</f>
        <v>#REF!</v>
      </c>
      <c r="D273" s="60" t="e">
        <f>IF(#REF!=0,"",#REF!)</f>
        <v>#REF!</v>
      </c>
      <c r="E273" s="50" t="e">
        <f>IF(#REF!=0,"",C273*D273)</f>
        <v>#REF!</v>
      </c>
      <c r="F273" s="51" t="e">
        <f>SUBSTITUTE(SUBSTITUTE(#REF!,"XAMS","Euronext Amsterdam"),"CEUX","Cboe DXE")</f>
        <v>#REF!</v>
      </c>
    </row>
    <row r="274" spans="1:6">
      <c r="A274" s="58"/>
      <c r="B274" s="59" t="e">
        <f>IF(#REF!=0," ",#REF!)</f>
        <v>#REF!</v>
      </c>
      <c r="C274" s="49" t="e">
        <f>IF(#REF!=0,"",#REF!)</f>
        <v>#REF!</v>
      </c>
      <c r="D274" s="60" t="e">
        <f>IF(#REF!=0,"",#REF!)</f>
        <v>#REF!</v>
      </c>
      <c r="E274" s="50" t="e">
        <f>IF(#REF!=0,"",C274*D274)</f>
        <v>#REF!</v>
      </c>
      <c r="F274" s="51" t="e">
        <f>SUBSTITUTE(SUBSTITUTE(#REF!,"XAMS","Euronext Amsterdam"),"CEUX","Cboe DXE")</f>
        <v>#REF!</v>
      </c>
    </row>
    <row r="275" spans="1:6">
      <c r="A275" s="58"/>
      <c r="B275" s="59" t="e">
        <f>IF(#REF!=0," ",#REF!)</f>
        <v>#REF!</v>
      </c>
      <c r="C275" s="49" t="e">
        <f>IF(#REF!=0,"",#REF!)</f>
        <v>#REF!</v>
      </c>
      <c r="D275" s="60" t="e">
        <f>IF(#REF!=0,"",#REF!)</f>
        <v>#REF!</v>
      </c>
      <c r="E275" s="50" t="e">
        <f>IF(#REF!=0,"",C275*D275)</f>
        <v>#REF!</v>
      </c>
      <c r="F275" s="51" t="e">
        <f>SUBSTITUTE(SUBSTITUTE(#REF!,"XAMS","Euronext Amsterdam"),"CEUX","Cboe DXE")</f>
        <v>#REF!</v>
      </c>
    </row>
    <row r="276" spans="1:6">
      <c r="A276" s="58"/>
      <c r="B276" s="59" t="e">
        <f>IF(#REF!=0," ",#REF!)</f>
        <v>#REF!</v>
      </c>
      <c r="C276" s="49" t="e">
        <f>IF(#REF!=0,"",#REF!)</f>
        <v>#REF!</v>
      </c>
      <c r="D276" s="60" t="e">
        <f>IF(#REF!=0,"",#REF!)</f>
        <v>#REF!</v>
      </c>
      <c r="E276" s="50" t="e">
        <f>IF(#REF!=0,"",C276*D276)</f>
        <v>#REF!</v>
      </c>
      <c r="F276" s="51" t="e">
        <f>SUBSTITUTE(SUBSTITUTE(#REF!,"XAMS","Euronext Amsterdam"),"CEUX","Cboe DXE")</f>
        <v>#REF!</v>
      </c>
    </row>
    <row r="277" spans="1:6">
      <c r="A277" s="58"/>
      <c r="B277" s="59" t="e">
        <f>IF(#REF!=0," ",#REF!)</f>
        <v>#REF!</v>
      </c>
      <c r="C277" s="49" t="e">
        <f>IF(#REF!=0,"",#REF!)</f>
        <v>#REF!</v>
      </c>
      <c r="D277" s="60" t="e">
        <f>IF(#REF!=0,"",#REF!)</f>
        <v>#REF!</v>
      </c>
      <c r="E277" s="50" t="e">
        <f>IF(#REF!=0,"",C277*D277)</f>
        <v>#REF!</v>
      </c>
      <c r="F277" s="51" t="e">
        <f>SUBSTITUTE(SUBSTITUTE(#REF!,"XAMS","Euronext Amsterdam"),"CEUX","Cboe DXE")</f>
        <v>#REF!</v>
      </c>
    </row>
    <row r="278" spans="1:6">
      <c r="A278" s="58"/>
      <c r="B278" s="59" t="e">
        <f>IF(#REF!=0," ",#REF!)</f>
        <v>#REF!</v>
      </c>
      <c r="C278" s="49" t="e">
        <f>IF(#REF!=0,"",#REF!)</f>
        <v>#REF!</v>
      </c>
      <c r="D278" s="60" t="e">
        <f>IF(#REF!=0,"",#REF!)</f>
        <v>#REF!</v>
      </c>
      <c r="E278" s="50" t="e">
        <f>IF(#REF!=0,"",C278*D278)</f>
        <v>#REF!</v>
      </c>
      <c r="F278" s="51" t="e">
        <f>SUBSTITUTE(SUBSTITUTE(#REF!,"XAMS","Euronext Amsterdam"),"CEUX","Cboe DXE")</f>
        <v>#REF!</v>
      </c>
    </row>
    <row r="279" spans="1:6">
      <c r="A279" s="58"/>
      <c r="B279" s="59" t="e">
        <f>IF(#REF!=0," ",#REF!)</f>
        <v>#REF!</v>
      </c>
      <c r="C279" s="49" t="e">
        <f>IF(#REF!=0,"",#REF!)</f>
        <v>#REF!</v>
      </c>
      <c r="D279" s="60" t="e">
        <f>IF(#REF!=0,"",#REF!)</f>
        <v>#REF!</v>
      </c>
      <c r="E279" s="50" t="e">
        <f>IF(#REF!=0,"",C279*D279)</f>
        <v>#REF!</v>
      </c>
      <c r="F279" s="51" t="e">
        <f>SUBSTITUTE(SUBSTITUTE(#REF!,"XAMS","Euronext Amsterdam"),"CEUX","Cboe DXE")</f>
        <v>#REF!</v>
      </c>
    </row>
    <row r="280" spans="1:6">
      <c r="A280" s="58"/>
      <c r="B280" s="59" t="e">
        <f>IF(#REF!=0," ",#REF!)</f>
        <v>#REF!</v>
      </c>
      <c r="C280" s="49" t="e">
        <f>IF(#REF!=0,"",#REF!)</f>
        <v>#REF!</v>
      </c>
      <c r="D280" s="60" t="e">
        <f>IF(#REF!=0,"",#REF!)</f>
        <v>#REF!</v>
      </c>
      <c r="E280" s="50" t="e">
        <f>IF(#REF!=0,"",C280*D280)</f>
        <v>#REF!</v>
      </c>
      <c r="F280" s="51" t="e">
        <f>SUBSTITUTE(SUBSTITUTE(#REF!,"XAMS","Euronext Amsterdam"),"CEUX","Cboe DXE")</f>
        <v>#REF!</v>
      </c>
    </row>
    <row r="281" spans="1:6">
      <c r="A281" s="58"/>
      <c r="B281" s="59" t="e">
        <f>IF(#REF!=0," ",#REF!)</f>
        <v>#REF!</v>
      </c>
      <c r="C281" s="49" t="e">
        <f>IF(#REF!=0,"",#REF!)</f>
        <v>#REF!</v>
      </c>
      <c r="D281" s="60" t="e">
        <f>IF(#REF!=0,"",#REF!)</f>
        <v>#REF!</v>
      </c>
      <c r="E281" s="50" t="e">
        <f>IF(#REF!=0,"",C281*D281)</f>
        <v>#REF!</v>
      </c>
      <c r="F281" s="51" t="e">
        <f>SUBSTITUTE(SUBSTITUTE(#REF!,"XAMS","Euronext Amsterdam"),"CEUX","Cboe DXE")</f>
        <v>#REF!</v>
      </c>
    </row>
    <row r="282" spans="1:6">
      <c r="A282" s="58"/>
      <c r="B282" s="59" t="e">
        <f>IF(#REF!=0," ",#REF!)</f>
        <v>#REF!</v>
      </c>
      <c r="C282" s="49" t="e">
        <f>IF(#REF!=0,"",#REF!)</f>
        <v>#REF!</v>
      </c>
      <c r="D282" s="60" t="e">
        <f>IF(#REF!=0,"",#REF!)</f>
        <v>#REF!</v>
      </c>
      <c r="E282" s="50" t="e">
        <f>IF(#REF!=0,"",C282*D282)</f>
        <v>#REF!</v>
      </c>
      <c r="F282" s="51" t="e">
        <f>SUBSTITUTE(SUBSTITUTE(#REF!,"XAMS","Euronext Amsterdam"),"CEUX","Cboe DXE")</f>
        <v>#REF!</v>
      </c>
    </row>
    <row r="283" spans="1:6">
      <c r="A283" s="58"/>
      <c r="B283" s="59" t="e">
        <f>IF(#REF!=0," ",#REF!)</f>
        <v>#REF!</v>
      </c>
      <c r="C283" s="49" t="e">
        <f>IF(#REF!=0,"",#REF!)</f>
        <v>#REF!</v>
      </c>
      <c r="D283" s="60" t="e">
        <f>IF(#REF!=0,"",#REF!)</f>
        <v>#REF!</v>
      </c>
      <c r="E283" s="50" t="e">
        <f>IF(#REF!=0,"",C283*D283)</f>
        <v>#REF!</v>
      </c>
      <c r="F283" s="51" t="e">
        <f>SUBSTITUTE(SUBSTITUTE(#REF!,"XAMS","Euronext Amsterdam"),"CEUX","Cboe DXE")</f>
        <v>#REF!</v>
      </c>
    </row>
    <row r="284" spans="1:6">
      <c r="A284" s="58"/>
      <c r="B284" s="59" t="e">
        <f>IF(#REF!=0," ",#REF!)</f>
        <v>#REF!</v>
      </c>
      <c r="C284" s="49" t="e">
        <f>IF(#REF!=0,"",#REF!)</f>
        <v>#REF!</v>
      </c>
      <c r="D284" s="60" t="e">
        <f>IF(#REF!=0,"",#REF!)</f>
        <v>#REF!</v>
      </c>
      <c r="E284" s="50" t="e">
        <f>IF(#REF!=0,"",C284*D284)</f>
        <v>#REF!</v>
      </c>
      <c r="F284" s="51" t="e">
        <f>SUBSTITUTE(SUBSTITUTE(#REF!,"XAMS","Euronext Amsterdam"),"CEUX","Cboe DXE")</f>
        <v>#REF!</v>
      </c>
    </row>
    <row r="285" spans="1:6">
      <c r="A285" s="58"/>
      <c r="B285" s="59" t="e">
        <f>IF(#REF!=0," ",#REF!)</f>
        <v>#REF!</v>
      </c>
      <c r="C285" s="49" t="e">
        <f>IF(#REF!=0,"",#REF!)</f>
        <v>#REF!</v>
      </c>
      <c r="D285" s="60" t="e">
        <f>IF(#REF!=0,"",#REF!)</f>
        <v>#REF!</v>
      </c>
      <c r="E285" s="50" t="e">
        <f>IF(#REF!=0,"",C285*D285)</f>
        <v>#REF!</v>
      </c>
      <c r="F285" s="51" t="e">
        <f>SUBSTITUTE(SUBSTITUTE(#REF!,"XAMS","Euronext Amsterdam"),"CEUX","Cboe DXE")</f>
        <v>#REF!</v>
      </c>
    </row>
    <row r="286" spans="1:6">
      <c r="A286" s="58"/>
      <c r="B286" s="59" t="e">
        <f>IF(#REF!=0," ",#REF!)</f>
        <v>#REF!</v>
      </c>
      <c r="C286" s="49" t="e">
        <f>IF(#REF!=0,"",#REF!)</f>
        <v>#REF!</v>
      </c>
      <c r="D286" s="60" t="e">
        <f>IF(#REF!=0,"",#REF!)</f>
        <v>#REF!</v>
      </c>
      <c r="E286" s="50" t="e">
        <f>IF(#REF!=0,"",C286*D286)</f>
        <v>#REF!</v>
      </c>
      <c r="F286" s="51" t="e">
        <f>SUBSTITUTE(SUBSTITUTE(#REF!,"XAMS","Euronext Amsterdam"),"CEUX","Cboe DXE")</f>
        <v>#REF!</v>
      </c>
    </row>
    <row r="287" spans="1:6">
      <c r="A287" s="58"/>
      <c r="B287" s="59" t="e">
        <f>IF(#REF!=0," ",#REF!)</f>
        <v>#REF!</v>
      </c>
      <c r="C287" s="49" t="e">
        <f>IF(#REF!=0,"",#REF!)</f>
        <v>#REF!</v>
      </c>
      <c r="D287" s="60" t="e">
        <f>IF(#REF!=0,"",#REF!)</f>
        <v>#REF!</v>
      </c>
      <c r="E287" s="50" t="e">
        <f>IF(#REF!=0,"",C287*D287)</f>
        <v>#REF!</v>
      </c>
      <c r="F287" s="51" t="e">
        <f>SUBSTITUTE(SUBSTITUTE(#REF!,"XAMS","Euronext Amsterdam"),"CEUX","Cboe DXE")</f>
        <v>#REF!</v>
      </c>
    </row>
    <row r="288" spans="1:6">
      <c r="A288" s="58"/>
      <c r="B288" s="59" t="e">
        <f>IF(#REF!=0," ",#REF!)</f>
        <v>#REF!</v>
      </c>
      <c r="C288" s="49" t="e">
        <f>IF(#REF!=0,"",#REF!)</f>
        <v>#REF!</v>
      </c>
      <c r="D288" s="60" t="e">
        <f>IF(#REF!=0,"",#REF!)</f>
        <v>#REF!</v>
      </c>
      <c r="E288" s="50" t="e">
        <f>IF(#REF!=0,"",C288*D288)</f>
        <v>#REF!</v>
      </c>
      <c r="F288" s="51" t="e">
        <f>SUBSTITUTE(SUBSTITUTE(#REF!,"XAMS","Euronext Amsterdam"),"CEUX","Cboe DXE")</f>
        <v>#REF!</v>
      </c>
    </row>
    <row r="289" spans="1:6">
      <c r="A289" s="58"/>
      <c r="B289" s="59" t="e">
        <f>IF(#REF!=0," ",#REF!)</f>
        <v>#REF!</v>
      </c>
      <c r="C289" s="49" t="e">
        <f>IF(#REF!=0,"",#REF!)</f>
        <v>#REF!</v>
      </c>
      <c r="D289" s="60" t="e">
        <f>IF(#REF!=0,"",#REF!)</f>
        <v>#REF!</v>
      </c>
      <c r="E289" s="50" t="e">
        <f>IF(#REF!=0,"",C289*D289)</f>
        <v>#REF!</v>
      </c>
      <c r="F289" s="51" t="e">
        <f>SUBSTITUTE(SUBSTITUTE(#REF!,"XAMS","Euronext Amsterdam"),"CEUX","Cboe DXE")</f>
        <v>#REF!</v>
      </c>
    </row>
    <row r="290" spans="1:6">
      <c r="A290" s="58"/>
      <c r="B290" s="59" t="e">
        <f>IF(#REF!=0," ",#REF!)</f>
        <v>#REF!</v>
      </c>
      <c r="C290" s="49" t="e">
        <f>IF(#REF!=0,"",#REF!)</f>
        <v>#REF!</v>
      </c>
      <c r="D290" s="60" t="e">
        <f>IF(#REF!=0,"",#REF!)</f>
        <v>#REF!</v>
      </c>
      <c r="E290" s="50" t="e">
        <f>IF(#REF!=0,"",C290*D290)</f>
        <v>#REF!</v>
      </c>
      <c r="F290" s="51" t="e">
        <f>SUBSTITUTE(SUBSTITUTE(#REF!,"XAMS","Euronext Amsterdam"),"CEUX","Cboe DXE")</f>
        <v>#REF!</v>
      </c>
    </row>
    <row r="291" spans="1:6">
      <c r="A291" s="58"/>
      <c r="B291" s="59" t="e">
        <f>IF(#REF!=0," ",#REF!)</f>
        <v>#REF!</v>
      </c>
      <c r="C291" s="49" t="e">
        <f>IF(#REF!=0,"",#REF!)</f>
        <v>#REF!</v>
      </c>
      <c r="D291" s="60" t="e">
        <f>IF(#REF!=0,"",#REF!)</f>
        <v>#REF!</v>
      </c>
      <c r="E291" s="50" t="e">
        <f>IF(#REF!=0,"",C291*D291)</f>
        <v>#REF!</v>
      </c>
      <c r="F291" s="51" t="e">
        <f>SUBSTITUTE(SUBSTITUTE(#REF!,"XAMS","Euronext Amsterdam"),"CEUX","Cboe DXE")</f>
        <v>#REF!</v>
      </c>
    </row>
    <row r="292" spans="1:6">
      <c r="A292" s="58"/>
      <c r="B292" s="59" t="e">
        <f>IF(#REF!=0," ",#REF!)</f>
        <v>#REF!</v>
      </c>
      <c r="C292" s="49" t="e">
        <f>IF(#REF!=0,"",#REF!)</f>
        <v>#REF!</v>
      </c>
      <c r="D292" s="60" t="e">
        <f>IF(#REF!=0,"",#REF!)</f>
        <v>#REF!</v>
      </c>
      <c r="E292" s="50" t="e">
        <f>IF(#REF!=0,"",C292*D292)</f>
        <v>#REF!</v>
      </c>
      <c r="F292" s="51" t="e">
        <f>SUBSTITUTE(SUBSTITUTE(#REF!,"XAMS","Euronext Amsterdam"),"CEUX","Cboe DXE")</f>
        <v>#REF!</v>
      </c>
    </row>
    <row r="293" spans="1:6">
      <c r="A293" s="58"/>
      <c r="B293" s="59" t="e">
        <f>IF(#REF!=0," ",#REF!)</f>
        <v>#REF!</v>
      </c>
      <c r="C293" s="49" t="e">
        <f>IF(#REF!=0,"",#REF!)</f>
        <v>#REF!</v>
      </c>
      <c r="D293" s="60" t="e">
        <f>IF(#REF!=0,"",#REF!)</f>
        <v>#REF!</v>
      </c>
      <c r="E293" s="50" t="e">
        <f>IF(#REF!=0,"",C293*D293)</f>
        <v>#REF!</v>
      </c>
      <c r="F293" s="51" t="e">
        <f>SUBSTITUTE(SUBSTITUTE(#REF!,"XAMS","Euronext Amsterdam"),"CEUX","Cboe DXE")</f>
        <v>#REF!</v>
      </c>
    </row>
    <row r="294" spans="1:6">
      <c r="A294" s="58"/>
      <c r="B294" s="59" t="e">
        <f>IF(#REF!=0," ",#REF!)</f>
        <v>#REF!</v>
      </c>
      <c r="C294" s="49" t="e">
        <f>IF(#REF!=0,"",#REF!)</f>
        <v>#REF!</v>
      </c>
      <c r="D294" s="60" t="e">
        <f>IF(#REF!=0,"",#REF!)</f>
        <v>#REF!</v>
      </c>
      <c r="E294" s="50" t="e">
        <f>IF(#REF!=0,"",C294*D294)</f>
        <v>#REF!</v>
      </c>
      <c r="F294" s="51" t="e">
        <f>SUBSTITUTE(SUBSTITUTE(#REF!,"XAMS","Euronext Amsterdam"),"CEUX","Cboe DXE")</f>
        <v>#REF!</v>
      </c>
    </row>
    <row r="295" spans="1:6">
      <c r="A295" s="58"/>
      <c r="B295" s="59" t="e">
        <f>IF(#REF!=0," ",#REF!)</f>
        <v>#REF!</v>
      </c>
      <c r="C295" s="49" t="e">
        <f>IF(#REF!=0,"",#REF!)</f>
        <v>#REF!</v>
      </c>
      <c r="D295" s="60" t="e">
        <f>IF(#REF!=0,"",#REF!)</f>
        <v>#REF!</v>
      </c>
      <c r="E295" s="50" t="e">
        <f>IF(#REF!=0,"",C295*D295)</f>
        <v>#REF!</v>
      </c>
      <c r="F295" s="51" t="e">
        <f>SUBSTITUTE(SUBSTITUTE(#REF!,"XAMS","Euronext Amsterdam"),"CEUX","Cboe DXE")</f>
        <v>#REF!</v>
      </c>
    </row>
    <row r="296" spans="1:6">
      <c r="A296" s="58"/>
      <c r="B296" s="59" t="e">
        <f>IF(#REF!=0," ",#REF!)</f>
        <v>#REF!</v>
      </c>
      <c r="C296" s="49" t="e">
        <f>IF(#REF!=0,"",#REF!)</f>
        <v>#REF!</v>
      </c>
      <c r="D296" s="60" t="e">
        <f>IF(#REF!=0,"",#REF!)</f>
        <v>#REF!</v>
      </c>
      <c r="E296" s="50" t="e">
        <f>IF(#REF!=0,"",C296*D296)</f>
        <v>#REF!</v>
      </c>
      <c r="F296" s="51" t="e">
        <f>SUBSTITUTE(SUBSTITUTE(#REF!,"XAMS","Euronext Amsterdam"),"CEUX","Cboe DXE")</f>
        <v>#REF!</v>
      </c>
    </row>
    <row r="297" spans="1:6">
      <c r="A297" s="58"/>
      <c r="B297" s="59" t="e">
        <f>IF(#REF!=0," ",#REF!)</f>
        <v>#REF!</v>
      </c>
      <c r="C297" s="49" t="e">
        <f>IF(#REF!=0,"",#REF!)</f>
        <v>#REF!</v>
      </c>
      <c r="D297" s="60" t="e">
        <f>IF(#REF!=0,"",#REF!)</f>
        <v>#REF!</v>
      </c>
      <c r="E297" s="50" t="e">
        <f>IF(#REF!=0,"",C297*D297)</f>
        <v>#REF!</v>
      </c>
      <c r="F297" s="51" t="e">
        <f>SUBSTITUTE(SUBSTITUTE(#REF!,"XAMS","Euronext Amsterdam"),"CEUX","Cboe DXE")</f>
        <v>#REF!</v>
      </c>
    </row>
    <row r="298" spans="1:6">
      <c r="A298" s="58"/>
      <c r="B298" s="59" t="e">
        <f>IF(#REF!=0," ",#REF!)</f>
        <v>#REF!</v>
      </c>
      <c r="C298" s="49" t="e">
        <f>IF(#REF!=0,"",#REF!)</f>
        <v>#REF!</v>
      </c>
      <c r="D298" s="60" t="e">
        <f>IF(#REF!=0,"",#REF!)</f>
        <v>#REF!</v>
      </c>
      <c r="E298" s="50" t="e">
        <f>IF(#REF!=0,"",C298*D298)</f>
        <v>#REF!</v>
      </c>
      <c r="F298" s="51" t="e">
        <f>SUBSTITUTE(SUBSTITUTE(#REF!,"XAMS","Euronext Amsterdam"),"CEUX","Cboe DXE")</f>
        <v>#REF!</v>
      </c>
    </row>
    <row r="299" spans="1:6">
      <c r="A299" s="58"/>
      <c r="B299" s="59" t="e">
        <f>IF(#REF!=0," ",#REF!)</f>
        <v>#REF!</v>
      </c>
      <c r="C299" s="49" t="e">
        <f>IF(#REF!=0,"",#REF!)</f>
        <v>#REF!</v>
      </c>
      <c r="D299" s="60" t="e">
        <f>IF(#REF!=0,"",#REF!)</f>
        <v>#REF!</v>
      </c>
      <c r="E299" s="50" t="e">
        <f>IF(#REF!=0,"",C299*D299)</f>
        <v>#REF!</v>
      </c>
      <c r="F299" s="51" t="e">
        <f>SUBSTITUTE(SUBSTITUTE(#REF!,"XAMS","Euronext Amsterdam"),"CEUX","Cboe DXE")</f>
        <v>#REF!</v>
      </c>
    </row>
    <row r="300" spans="1:6">
      <c r="A300" s="58"/>
      <c r="B300" s="59" t="e">
        <f>IF(#REF!=0," ",#REF!)</f>
        <v>#REF!</v>
      </c>
      <c r="C300" s="49" t="e">
        <f>IF(#REF!=0,"",#REF!)</f>
        <v>#REF!</v>
      </c>
      <c r="D300" s="60" t="e">
        <f>IF(#REF!=0,"",#REF!)</f>
        <v>#REF!</v>
      </c>
      <c r="E300" s="50" t="e">
        <f>IF(#REF!=0,"",C300*D300)</f>
        <v>#REF!</v>
      </c>
      <c r="F300" s="51" t="e">
        <f>SUBSTITUTE(SUBSTITUTE(#REF!,"XAMS","Euronext Amsterdam"),"CEUX","Cboe DXE")</f>
        <v>#REF!</v>
      </c>
    </row>
    <row r="301" spans="1:6">
      <c r="A301" s="58"/>
      <c r="B301" s="59" t="e">
        <f>IF(#REF!=0," ",#REF!)</f>
        <v>#REF!</v>
      </c>
      <c r="C301" s="49" t="e">
        <f>IF(#REF!=0,"",#REF!)</f>
        <v>#REF!</v>
      </c>
      <c r="D301" s="60" t="e">
        <f>IF(#REF!=0,"",#REF!)</f>
        <v>#REF!</v>
      </c>
      <c r="E301" s="50" t="e">
        <f>IF(#REF!=0,"",C301*D301)</f>
        <v>#REF!</v>
      </c>
      <c r="F301" s="51" t="e">
        <f>SUBSTITUTE(SUBSTITUTE(#REF!,"XAMS","Euronext Amsterdam"),"CEUX","Cboe DXE")</f>
        <v>#REF!</v>
      </c>
    </row>
    <row r="302" spans="1:6">
      <c r="A302" s="58"/>
      <c r="B302" s="59" t="e">
        <f>IF(#REF!=0," ",#REF!)</f>
        <v>#REF!</v>
      </c>
      <c r="C302" s="49" t="e">
        <f>IF(#REF!=0,"",#REF!)</f>
        <v>#REF!</v>
      </c>
      <c r="D302" s="60" t="e">
        <f>IF(#REF!=0,"",#REF!)</f>
        <v>#REF!</v>
      </c>
      <c r="E302" s="50" t="e">
        <f>IF(#REF!=0,"",C302*D302)</f>
        <v>#REF!</v>
      </c>
      <c r="F302" s="51" t="e">
        <f>SUBSTITUTE(SUBSTITUTE(#REF!,"XAMS","Euronext Amsterdam"),"CEUX","Cboe DXE")</f>
        <v>#REF!</v>
      </c>
    </row>
    <row r="303" spans="1:6">
      <c r="A303" s="58"/>
      <c r="B303" s="59" t="e">
        <f>IF(#REF!=0," ",#REF!)</f>
        <v>#REF!</v>
      </c>
      <c r="C303" s="49" t="e">
        <f>IF(#REF!=0,"",#REF!)</f>
        <v>#REF!</v>
      </c>
      <c r="D303" s="60" t="e">
        <f>IF(#REF!=0,"",#REF!)</f>
        <v>#REF!</v>
      </c>
      <c r="E303" s="50" t="e">
        <f>IF(#REF!=0,"",C303*D303)</f>
        <v>#REF!</v>
      </c>
      <c r="F303" s="51" t="e">
        <f>SUBSTITUTE(SUBSTITUTE(#REF!,"XAMS","Euronext Amsterdam"),"CEUX","Cboe DXE")</f>
        <v>#REF!</v>
      </c>
    </row>
    <row r="304" spans="1:6">
      <c r="A304" s="58"/>
      <c r="B304" s="59" t="e">
        <f>IF(#REF!=0," ",#REF!)</f>
        <v>#REF!</v>
      </c>
      <c r="C304" s="49" t="e">
        <f>IF(#REF!=0,"",#REF!)</f>
        <v>#REF!</v>
      </c>
      <c r="D304" s="60" t="e">
        <f>IF(#REF!=0,"",#REF!)</f>
        <v>#REF!</v>
      </c>
      <c r="E304" s="50" t="e">
        <f>IF(#REF!=0,"",C304*D304)</f>
        <v>#REF!</v>
      </c>
      <c r="F304" s="51" t="e">
        <f>SUBSTITUTE(SUBSTITUTE(#REF!,"XAMS","Euronext Amsterdam"),"CEUX","Cboe DXE")</f>
        <v>#REF!</v>
      </c>
    </row>
    <row r="305" spans="1:6">
      <c r="A305" s="58"/>
      <c r="B305" s="59" t="e">
        <f>IF(#REF!=0," ",#REF!)</f>
        <v>#REF!</v>
      </c>
      <c r="C305" s="49" t="e">
        <f>IF(#REF!=0,"",#REF!)</f>
        <v>#REF!</v>
      </c>
      <c r="D305" s="60" t="e">
        <f>IF(#REF!=0,"",#REF!)</f>
        <v>#REF!</v>
      </c>
      <c r="E305" s="50" t="e">
        <f>IF(#REF!=0,"",C305*D305)</f>
        <v>#REF!</v>
      </c>
      <c r="F305" s="51" t="e">
        <f>SUBSTITUTE(SUBSTITUTE(#REF!,"XAMS","Euronext Amsterdam"),"CEUX","Cboe DXE")</f>
        <v>#REF!</v>
      </c>
    </row>
    <row r="306" spans="1:6">
      <c r="A306" s="58"/>
      <c r="B306" s="59" t="e">
        <f>IF(#REF!=0," ",#REF!)</f>
        <v>#REF!</v>
      </c>
      <c r="C306" s="49" t="e">
        <f>IF(#REF!=0,"",#REF!)</f>
        <v>#REF!</v>
      </c>
      <c r="D306" s="60" t="e">
        <f>IF(#REF!=0,"",#REF!)</f>
        <v>#REF!</v>
      </c>
      <c r="E306" s="50" t="e">
        <f>IF(#REF!=0,"",C306*D306)</f>
        <v>#REF!</v>
      </c>
      <c r="F306" s="51" t="e">
        <f>SUBSTITUTE(SUBSTITUTE(#REF!,"XAMS","Euronext Amsterdam"),"CEUX","Cboe DXE")</f>
        <v>#REF!</v>
      </c>
    </row>
    <row r="307" spans="1:6">
      <c r="A307" s="58"/>
      <c r="B307" s="59" t="e">
        <f>IF(#REF!=0," ",#REF!)</f>
        <v>#REF!</v>
      </c>
      <c r="C307" s="49" t="e">
        <f>IF(#REF!=0,"",#REF!)</f>
        <v>#REF!</v>
      </c>
      <c r="D307" s="60" t="e">
        <f>IF(#REF!=0,"",#REF!)</f>
        <v>#REF!</v>
      </c>
      <c r="E307" s="50" t="e">
        <f>IF(#REF!=0,"",C307*D307)</f>
        <v>#REF!</v>
      </c>
      <c r="F307" s="51" t="e">
        <f>SUBSTITUTE(SUBSTITUTE(#REF!,"XAMS","Euronext Amsterdam"),"CEUX","Cboe DXE")</f>
        <v>#REF!</v>
      </c>
    </row>
    <row r="308" spans="1:6">
      <c r="A308" s="58"/>
      <c r="B308" s="59" t="e">
        <f>IF(#REF!=0," ",#REF!)</f>
        <v>#REF!</v>
      </c>
      <c r="C308" s="49" t="e">
        <f>IF(#REF!=0,"",#REF!)</f>
        <v>#REF!</v>
      </c>
      <c r="D308" s="60" t="e">
        <f>IF(#REF!=0,"",#REF!)</f>
        <v>#REF!</v>
      </c>
      <c r="E308" s="50" t="e">
        <f>IF(#REF!=0,"",C308*D308)</f>
        <v>#REF!</v>
      </c>
      <c r="F308" s="51" t="e">
        <f>SUBSTITUTE(SUBSTITUTE(#REF!,"XAMS","Euronext Amsterdam"),"CEUX","Cboe DXE")</f>
        <v>#REF!</v>
      </c>
    </row>
    <row r="309" spans="1:6">
      <c r="A309" s="58"/>
      <c r="B309" s="59" t="e">
        <f>IF(#REF!=0," ",#REF!)</f>
        <v>#REF!</v>
      </c>
      <c r="C309" s="49" t="e">
        <f>IF(#REF!=0,"",#REF!)</f>
        <v>#REF!</v>
      </c>
      <c r="D309" s="60" t="e">
        <f>IF(#REF!=0,"",#REF!)</f>
        <v>#REF!</v>
      </c>
      <c r="E309" s="50" t="e">
        <f>IF(#REF!=0,"",C309*D309)</f>
        <v>#REF!</v>
      </c>
      <c r="F309" s="51" t="e">
        <f>SUBSTITUTE(SUBSTITUTE(#REF!,"XAMS","Euronext Amsterdam"),"CEUX","Cboe DXE")</f>
        <v>#REF!</v>
      </c>
    </row>
    <row r="310" spans="1:6">
      <c r="A310" s="58"/>
      <c r="B310" s="59" t="e">
        <f>IF(#REF!=0," ",#REF!)</f>
        <v>#REF!</v>
      </c>
      <c r="C310" s="49" t="e">
        <f>IF(#REF!=0,"",#REF!)</f>
        <v>#REF!</v>
      </c>
      <c r="D310" s="60" t="e">
        <f>IF(#REF!=0,"",#REF!)</f>
        <v>#REF!</v>
      </c>
      <c r="E310" s="50" t="e">
        <f>IF(#REF!=0,"",C310*D310)</f>
        <v>#REF!</v>
      </c>
      <c r="F310" s="51" t="e">
        <f>SUBSTITUTE(SUBSTITUTE(#REF!,"XAMS","Euronext Amsterdam"),"CEUX","Cboe DXE")</f>
        <v>#REF!</v>
      </c>
    </row>
    <row r="311" spans="1:6">
      <c r="A311" s="58"/>
      <c r="B311" s="59" t="e">
        <f>IF(#REF!=0," ",#REF!)</f>
        <v>#REF!</v>
      </c>
      <c r="C311" s="49" t="e">
        <f>IF(#REF!=0,"",#REF!)</f>
        <v>#REF!</v>
      </c>
      <c r="D311" s="60" t="e">
        <f>IF(#REF!=0,"",#REF!)</f>
        <v>#REF!</v>
      </c>
      <c r="E311" s="50" t="e">
        <f>IF(#REF!=0,"",C311*D311)</f>
        <v>#REF!</v>
      </c>
      <c r="F311" s="51" t="e">
        <f>SUBSTITUTE(SUBSTITUTE(#REF!,"XAMS","Euronext Amsterdam"),"CEUX","Cboe DXE")</f>
        <v>#REF!</v>
      </c>
    </row>
    <row r="312" spans="1:6">
      <c r="A312" s="58"/>
      <c r="B312" s="59" t="e">
        <f>IF(#REF!=0," ",#REF!)</f>
        <v>#REF!</v>
      </c>
      <c r="C312" s="49" t="e">
        <f>IF(#REF!=0,"",#REF!)</f>
        <v>#REF!</v>
      </c>
      <c r="D312" s="60" t="e">
        <f>IF(#REF!=0,"",#REF!)</f>
        <v>#REF!</v>
      </c>
      <c r="E312" s="50" t="e">
        <f>IF(#REF!=0,"",C312*D312)</f>
        <v>#REF!</v>
      </c>
      <c r="F312" s="51" t="e">
        <f>SUBSTITUTE(SUBSTITUTE(#REF!,"XAMS","Euronext Amsterdam"),"CEUX","Cboe DXE")</f>
        <v>#REF!</v>
      </c>
    </row>
    <row r="313" spans="1:6">
      <c r="A313" s="58"/>
      <c r="B313" s="59" t="e">
        <f>IF(#REF!=0," ",#REF!)</f>
        <v>#REF!</v>
      </c>
      <c r="C313" s="49" t="e">
        <f>IF(#REF!=0,"",#REF!)</f>
        <v>#REF!</v>
      </c>
      <c r="D313" s="60" t="e">
        <f>IF(#REF!=0,"",#REF!)</f>
        <v>#REF!</v>
      </c>
      <c r="E313" s="50" t="e">
        <f>IF(#REF!=0,"",C313*D313)</f>
        <v>#REF!</v>
      </c>
      <c r="F313" s="51" t="e">
        <f>SUBSTITUTE(SUBSTITUTE(#REF!,"XAMS","Euronext Amsterdam"),"CEUX","Cboe DXE")</f>
        <v>#REF!</v>
      </c>
    </row>
    <row r="314" spans="1:6">
      <c r="A314" s="58"/>
      <c r="B314" s="59" t="e">
        <f>IF(#REF!=0," ",#REF!)</f>
        <v>#REF!</v>
      </c>
      <c r="C314" s="49" t="e">
        <f>IF(#REF!=0,"",#REF!)</f>
        <v>#REF!</v>
      </c>
      <c r="D314" s="60" t="e">
        <f>IF(#REF!=0,"",#REF!)</f>
        <v>#REF!</v>
      </c>
      <c r="E314" s="50" t="e">
        <f>IF(#REF!=0,"",C314*D314)</f>
        <v>#REF!</v>
      </c>
      <c r="F314" s="51" t="e">
        <f>SUBSTITUTE(SUBSTITUTE(#REF!,"XAMS","Euronext Amsterdam"),"CEUX","Cboe DXE")</f>
        <v>#REF!</v>
      </c>
    </row>
    <row r="315" spans="1:6">
      <c r="A315" s="58"/>
      <c r="B315" s="59" t="e">
        <f>IF(#REF!=0," ",#REF!)</f>
        <v>#REF!</v>
      </c>
      <c r="C315" s="49" t="e">
        <f>IF(#REF!=0,"",#REF!)</f>
        <v>#REF!</v>
      </c>
      <c r="D315" s="60" t="e">
        <f>IF(#REF!=0,"",#REF!)</f>
        <v>#REF!</v>
      </c>
      <c r="E315" s="50" t="e">
        <f>IF(#REF!=0,"",C315*D315)</f>
        <v>#REF!</v>
      </c>
      <c r="F315" s="51" t="e">
        <f>SUBSTITUTE(SUBSTITUTE(#REF!,"XAMS","Euronext Amsterdam"),"CEUX","Cboe DXE")</f>
        <v>#REF!</v>
      </c>
    </row>
    <row r="316" spans="1:6">
      <c r="A316" s="58"/>
      <c r="B316" s="59" t="e">
        <f>IF(#REF!=0," ",#REF!)</f>
        <v>#REF!</v>
      </c>
      <c r="C316" s="49" t="e">
        <f>IF(#REF!=0,"",#REF!)</f>
        <v>#REF!</v>
      </c>
      <c r="D316" s="60" t="e">
        <f>IF(#REF!=0,"",#REF!)</f>
        <v>#REF!</v>
      </c>
      <c r="E316" s="50" t="e">
        <f>IF(#REF!=0,"",C316*D316)</f>
        <v>#REF!</v>
      </c>
      <c r="F316" s="51" t="e">
        <f>SUBSTITUTE(SUBSTITUTE(#REF!,"XAMS","Euronext Amsterdam"),"CEUX","Cboe DXE")</f>
        <v>#REF!</v>
      </c>
    </row>
    <row r="317" spans="1:6">
      <c r="A317" s="58"/>
      <c r="B317" s="59" t="e">
        <f>IF(#REF!=0," ",#REF!)</f>
        <v>#REF!</v>
      </c>
      <c r="C317" s="49" t="e">
        <f>IF(#REF!=0,"",#REF!)</f>
        <v>#REF!</v>
      </c>
      <c r="D317" s="60" t="e">
        <f>IF(#REF!=0,"",#REF!)</f>
        <v>#REF!</v>
      </c>
      <c r="E317" s="50" t="e">
        <f>IF(#REF!=0,"",C317*D317)</f>
        <v>#REF!</v>
      </c>
      <c r="F317" s="51" t="e">
        <f>SUBSTITUTE(SUBSTITUTE(#REF!,"XAMS","Euronext Amsterdam"),"CEUX","Cboe DXE")</f>
        <v>#REF!</v>
      </c>
    </row>
    <row r="318" spans="1:6">
      <c r="A318" s="58"/>
      <c r="B318" s="59" t="e">
        <f>IF(#REF!=0," ",#REF!)</f>
        <v>#REF!</v>
      </c>
      <c r="C318" s="49" t="e">
        <f>IF(#REF!=0,"",#REF!)</f>
        <v>#REF!</v>
      </c>
      <c r="D318" s="60" t="e">
        <f>IF(#REF!=0,"",#REF!)</f>
        <v>#REF!</v>
      </c>
      <c r="E318" s="50" t="e">
        <f>IF(#REF!=0,"",C318*D318)</f>
        <v>#REF!</v>
      </c>
      <c r="F318" s="51" t="e">
        <f>SUBSTITUTE(SUBSTITUTE(#REF!,"XAMS","Euronext Amsterdam"),"CEUX","Cboe DXE")</f>
        <v>#REF!</v>
      </c>
    </row>
    <row r="319" spans="1:6">
      <c r="A319" s="58"/>
      <c r="B319" s="59" t="e">
        <f>IF(#REF!=0," ",#REF!)</f>
        <v>#REF!</v>
      </c>
      <c r="C319" s="49" t="e">
        <f>IF(#REF!=0,"",#REF!)</f>
        <v>#REF!</v>
      </c>
      <c r="D319" s="60" t="e">
        <f>IF(#REF!=0,"",#REF!)</f>
        <v>#REF!</v>
      </c>
      <c r="E319" s="50" t="e">
        <f>IF(#REF!=0,"",C319*D319)</f>
        <v>#REF!</v>
      </c>
      <c r="F319" s="51" t="e">
        <f>SUBSTITUTE(SUBSTITUTE(#REF!,"XAMS","Euronext Amsterdam"),"CEUX","Cboe DXE")</f>
        <v>#REF!</v>
      </c>
    </row>
    <row r="320" spans="1:6">
      <c r="A320" s="58"/>
      <c r="B320" s="59" t="e">
        <f>IF(#REF!=0," ",#REF!)</f>
        <v>#REF!</v>
      </c>
      <c r="C320" s="49" t="e">
        <f>IF(#REF!=0,"",#REF!)</f>
        <v>#REF!</v>
      </c>
      <c r="D320" s="60" t="e">
        <f>IF(#REF!=0,"",#REF!)</f>
        <v>#REF!</v>
      </c>
      <c r="E320" s="50" t="e">
        <f>IF(#REF!=0,"",C320*D320)</f>
        <v>#REF!</v>
      </c>
      <c r="F320" s="51" t="e">
        <f>SUBSTITUTE(SUBSTITUTE(#REF!,"XAMS","Euronext Amsterdam"),"CEUX","Cboe DXE")</f>
        <v>#REF!</v>
      </c>
    </row>
    <row r="321" spans="1:6">
      <c r="A321" s="58"/>
      <c r="B321" s="59" t="e">
        <f>IF(#REF!=0," ",#REF!)</f>
        <v>#REF!</v>
      </c>
      <c r="C321" s="49" t="e">
        <f>IF(#REF!=0,"",#REF!)</f>
        <v>#REF!</v>
      </c>
      <c r="D321" s="60" t="e">
        <f>IF(#REF!=0,"",#REF!)</f>
        <v>#REF!</v>
      </c>
      <c r="E321" s="50" t="e">
        <f>IF(#REF!=0,"",C321*D321)</f>
        <v>#REF!</v>
      </c>
      <c r="F321" s="51" t="e">
        <f>SUBSTITUTE(SUBSTITUTE(#REF!,"XAMS","Euronext Amsterdam"),"CEUX","Cboe DXE")</f>
        <v>#REF!</v>
      </c>
    </row>
    <row r="322" spans="1:6">
      <c r="A322" s="58"/>
      <c r="B322" s="59" t="e">
        <f>IF(#REF!=0," ",#REF!)</f>
        <v>#REF!</v>
      </c>
      <c r="C322" s="49" t="e">
        <f>IF(#REF!=0,"",#REF!)</f>
        <v>#REF!</v>
      </c>
      <c r="D322" s="60" t="e">
        <f>IF(#REF!=0,"",#REF!)</f>
        <v>#REF!</v>
      </c>
      <c r="E322" s="50" t="e">
        <f>IF(#REF!=0,"",C322*D322)</f>
        <v>#REF!</v>
      </c>
      <c r="F322" s="51" t="e">
        <f>SUBSTITUTE(SUBSTITUTE(#REF!,"XAMS","Euronext Amsterdam"),"CEUX","Cboe DXE")</f>
        <v>#REF!</v>
      </c>
    </row>
    <row r="323" spans="1:6">
      <c r="A323" s="58"/>
      <c r="B323" s="59" t="e">
        <f>IF(#REF!=0," ",#REF!)</f>
        <v>#REF!</v>
      </c>
      <c r="C323" s="49" t="e">
        <f>IF(#REF!=0,"",#REF!)</f>
        <v>#REF!</v>
      </c>
      <c r="D323" s="60" t="e">
        <f>IF(#REF!=0,"",#REF!)</f>
        <v>#REF!</v>
      </c>
      <c r="E323" s="50" t="e">
        <f>IF(#REF!=0,"",C323*D323)</f>
        <v>#REF!</v>
      </c>
      <c r="F323" s="51" t="e">
        <f>SUBSTITUTE(SUBSTITUTE(#REF!,"XAMS","Euronext Amsterdam"),"CEUX","Cboe DXE")</f>
        <v>#REF!</v>
      </c>
    </row>
    <row r="324" spans="1:6">
      <c r="A324" s="58"/>
      <c r="B324" s="59" t="e">
        <f>IF(#REF!=0," ",#REF!)</f>
        <v>#REF!</v>
      </c>
      <c r="C324" s="49" t="e">
        <f>IF(#REF!=0,"",#REF!)</f>
        <v>#REF!</v>
      </c>
      <c r="D324" s="60" t="e">
        <f>IF(#REF!=0,"",#REF!)</f>
        <v>#REF!</v>
      </c>
      <c r="E324" s="50" t="e">
        <f>IF(#REF!=0,"",C324*D324)</f>
        <v>#REF!</v>
      </c>
      <c r="F324" s="51" t="e">
        <f>SUBSTITUTE(SUBSTITUTE(#REF!,"XAMS","Euronext Amsterdam"),"CEUX","Cboe DXE")</f>
        <v>#REF!</v>
      </c>
    </row>
    <row r="325" spans="1:6">
      <c r="A325" s="58"/>
      <c r="B325" s="59" t="e">
        <f>IF(#REF!=0," ",#REF!)</f>
        <v>#REF!</v>
      </c>
      <c r="C325" s="49" t="e">
        <f>IF(#REF!=0,"",#REF!)</f>
        <v>#REF!</v>
      </c>
      <c r="D325" s="60" t="e">
        <f>IF(#REF!=0,"",#REF!)</f>
        <v>#REF!</v>
      </c>
      <c r="E325" s="50" t="e">
        <f>IF(#REF!=0,"",C325*D325)</f>
        <v>#REF!</v>
      </c>
      <c r="F325" s="51" t="e">
        <f>SUBSTITUTE(SUBSTITUTE(#REF!,"XAMS","Euronext Amsterdam"),"CEUX","Cboe DXE")</f>
        <v>#REF!</v>
      </c>
    </row>
    <row r="326" spans="1:6">
      <c r="A326" s="58"/>
      <c r="B326" s="59" t="e">
        <f>IF(#REF!=0," ",#REF!)</f>
        <v>#REF!</v>
      </c>
      <c r="C326" s="49" t="e">
        <f>IF(#REF!=0,"",#REF!)</f>
        <v>#REF!</v>
      </c>
      <c r="D326" s="60" t="e">
        <f>IF(#REF!=0,"",#REF!)</f>
        <v>#REF!</v>
      </c>
      <c r="E326" s="50" t="e">
        <f>IF(#REF!=0,"",C326*D326)</f>
        <v>#REF!</v>
      </c>
      <c r="F326" s="51" t="e">
        <f>SUBSTITUTE(SUBSTITUTE(#REF!,"XAMS","Euronext Amsterdam"),"CEUX","Cboe DXE")</f>
        <v>#REF!</v>
      </c>
    </row>
    <row r="327" spans="1:6">
      <c r="A327" s="58"/>
      <c r="B327" s="59" t="e">
        <f>IF(#REF!=0," ",#REF!)</f>
        <v>#REF!</v>
      </c>
      <c r="C327" s="49" t="e">
        <f>IF(#REF!=0,"",#REF!)</f>
        <v>#REF!</v>
      </c>
      <c r="D327" s="60" t="e">
        <f>IF(#REF!=0,"",#REF!)</f>
        <v>#REF!</v>
      </c>
      <c r="E327" s="50" t="e">
        <f>IF(#REF!=0,"",C327*D327)</f>
        <v>#REF!</v>
      </c>
      <c r="F327" s="51" t="e">
        <f>SUBSTITUTE(SUBSTITUTE(#REF!,"XAMS","Euronext Amsterdam"),"CEUX","Cboe DXE")</f>
        <v>#REF!</v>
      </c>
    </row>
    <row r="328" spans="1:6">
      <c r="A328" s="58"/>
      <c r="B328" s="59" t="e">
        <f>IF(#REF!=0," ",#REF!)</f>
        <v>#REF!</v>
      </c>
      <c r="C328" s="49" t="e">
        <f>IF(#REF!=0,"",#REF!)</f>
        <v>#REF!</v>
      </c>
      <c r="D328" s="60" t="e">
        <f>IF(#REF!=0,"",#REF!)</f>
        <v>#REF!</v>
      </c>
      <c r="E328" s="50" t="e">
        <f>IF(#REF!=0,"",C328*D328)</f>
        <v>#REF!</v>
      </c>
      <c r="F328" s="51" t="e">
        <f>SUBSTITUTE(SUBSTITUTE(#REF!,"XAMS","Euronext Amsterdam"),"CEUX","Cboe DXE")</f>
        <v>#REF!</v>
      </c>
    </row>
    <row r="329" spans="1:6">
      <c r="A329" s="58"/>
      <c r="B329" s="59" t="e">
        <f>IF(#REF!=0," ",#REF!)</f>
        <v>#REF!</v>
      </c>
      <c r="C329" s="49" t="e">
        <f>IF(#REF!=0,"",#REF!)</f>
        <v>#REF!</v>
      </c>
      <c r="D329" s="60" t="e">
        <f>IF(#REF!=0,"",#REF!)</f>
        <v>#REF!</v>
      </c>
      <c r="E329" s="50" t="e">
        <f>IF(#REF!=0,"",C329*D329)</f>
        <v>#REF!</v>
      </c>
      <c r="F329" s="51" t="e">
        <f>SUBSTITUTE(SUBSTITUTE(#REF!,"XAMS","Euronext Amsterdam"),"CEUX","Cboe DXE")</f>
        <v>#REF!</v>
      </c>
    </row>
    <row r="330" spans="1:6">
      <c r="A330" s="58"/>
      <c r="B330" s="59" t="e">
        <f>IF(#REF!=0," ",#REF!)</f>
        <v>#REF!</v>
      </c>
      <c r="C330" s="49" t="e">
        <f>IF(#REF!=0,"",#REF!)</f>
        <v>#REF!</v>
      </c>
      <c r="D330" s="60" t="e">
        <f>IF(#REF!=0,"",#REF!)</f>
        <v>#REF!</v>
      </c>
      <c r="E330" s="50" t="e">
        <f>IF(#REF!=0,"",C330*D330)</f>
        <v>#REF!</v>
      </c>
      <c r="F330" s="51" t="e">
        <f>SUBSTITUTE(SUBSTITUTE(#REF!,"XAMS","Euronext Amsterdam"),"CEUX","Cboe DXE")</f>
        <v>#REF!</v>
      </c>
    </row>
    <row r="331" spans="1:6">
      <c r="A331" s="58"/>
      <c r="B331" s="59" t="e">
        <f>IF(#REF!=0," ",#REF!)</f>
        <v>#REF!</v>
      </c>
      <c r="C331" s="49" t="e">
        <f>IF(#REF!=0,"",#REF!)</f>
        <v>#REF!</v>
      </c>
      <c r="D331" s="60" t="e">
        <f>IF(#REF!=0,"",#REF!)</f>
        <v>#REF!</v>
      </c>
      <c r="E331" s="50" t="e">
        <f>IF(#REF!=0,"",C331*D331)</f>
        <v>#REF!</v>
      </c>
      <c r="F331" s="51" t="e">
        <f>SUBSTITUTE(SUBSTITUTE(#REF!,"XAMS","Euronext Amsterdam"),"CEUX","Cboe DXE")</f>
        <v>#REF!</v>
      </c>
    </row>
    <row r="332" spans="1:6">
      <c r="A332" s="58"/>
      <c r="B332" s="59" t="e">
        <f>IF(#REF!=0," ",#REF!)</f>
        <v>#REF!</v>
      </c>
      <c r="C332" s="49" t="e">
        <f>IF(#REF!=0,"",#REF!)</f>
        <v>#REF!</v>
      </c>
      <c r="D332" s="60" t="e">
        <f>IF(#REF!=0,"",#REF!)</f>
        <v>#REF!</v>
      </c>
      <c r="E332" s="50" t="e">
        <f>IF(#REF!=0,"",C332*D332)</f>
        <v>#REF!</v>
      </c>
      <c r="F332" s="51" t="e">
        <f>SUBSTITUTE(SUBSTITUTE(#REF!,"XAMS","Euronext Amsterdam"),"CEUX","Cboe DXE")</f>
        <v>#REF!</v>
      </c>
    </row>
    <row r="333" spans="1:6">
      <c r="A333" s="58"/>
      <c r="B333" s="59" t="e">
        <f>IF(#REF!=0," ",#REF!)</f>
        <v>#REF!</v>
      </c>
      <c r="C333" s="49" t="e">
        <f>IF(#REF!=0,"",#REF!)</f>
        <v>#REF!</v>
      </c>
      <c r="D333" s="60" t="e">
        <f>IF(#REF!=0,"",#REF!)</f>
        <v>#REF!</v>
      </c>
      <c r="E333" s="50" t="e">
        <f>IF(#REF!=0,"",C333*D333)</f>
        <v>#REF!</v>
      </c>
      <c r="F333" s="51" t="e">
        <f>SUBSTITUTE(SUBSTITUTE(#REF!,"XAMS","Euronext Amsterdam"),"CEUX","Cboe DXE")</f>
        <v>#REF!</v>
      </c>
    </row>
    <row r="334" spans="1:6">
      <c r="A334" s="58"/>
      <c r="B334" s="59" t="e">
        <f>IF(#REF!=0," ",#REF!)</f>
        <v>#REF!</v>
      </c>
      <c r="C334" s="49" t="e">
        <f>IF(#REF!=0,"",#REF!)</f>
        <v>#REF!</v>
      </c>
      <c r="D334" s="60" t="e">
        <f>IF(#REF!=0,"",#REF!)</f>
        <v>#REF!</v>
      </c>
      <c r="E334" s="50" t="e">
        <f>IF(#REF!=0,"",C334*D334)</f>
        <v>#REF!</v>
      </c>
      <c r="F334" s="51" t="e">
        <f>SUBSTITUTE(SUBSTITUTE(#REF!,"XAMS","Euronext Amsterdam"),"CEUX","Cboe DXE")</f>
        <v>#REF!</v>
      </c>
    </row>
    <row r="335" spans="1:6">
      <c r="A335" s="58"/>
      <c r="B335" s="59" t="e">
        <f>IF(#REF!=0," ",#REF!)</f>
        <v>#REF!</v>
      </c>
      <c r="C335" s="49" t="e">
        <f>IF(#REF!=0,"",#REF!)</f>
        <v>#REF!</v>
      </c>
      <c r="D335" s="60" t="e">
        <f>IF(#REF!=0,"",#REF!)</f>
        <v>#REF!</v>
      </c>
      <c r="E335" s="50" t="e">
        <f>IF(#REF!=0,"",C335*D335)</f>
        <v>#REF!</v>
      </c>
      <c r="F335" s="51" t="e">
        <f>SUBSTITUTE(SUBSTITUTE(#REF!,"XAMS","Euronext Amsterdam"),"CEUX","Cboe DXE")</f>
        <v>#REF!</v>
      </c>
    </row>
    <row r="336" spans="1:6">
      <c r="A336" s="58"/>
      <c r="B336" s="59" t="e">
        <f>IF(#REF!=0," ",#REF!)</f>
        <v>#REF!</v>
      </c>
      <c r="C336" s="49" t="e">
        <f>IF(#REF!=0,"",#REF!)</f>
        <v>#REF!</v>
      </c>
      <c r="D336" s="60" t="e">
        <f>IF(#REF!=0,"",#REF!)</f>
        <v>#REF!</v>
      </c>
      <c r="E336" s="50" t="e">
        <f>IF(#REF!=0,"",C336*D336)</f>
        <v>#REF!</v>
      </c>
      <c r="F336" s="51" t="e">
        <f>SUBSTITUTE(SUBSTITUTE(#REF!,"XAMS","Euronext Amsterdam"),"CEUX","Cboe DXE")</f>
        <v>#REF!</v>
      </c>
    </row>
    <row r="337" spans="1:6">
      <c r="A337" s="58"/>
      <c r="B337" s="59" t="e">
        <f>IF(#REF!=0," ",#REF!)</f>
        <v>#REF!</v>
      </c>
      <c r="C337" s="49" t="e">
        <f>IF(#REF!=0,"",#REF!)</f>
        <v>#REF!</v>
      </c>
      <c r="D337" s="60" t="e">
        <f>IF(#REF!=0,"",#REF!)</f>
        <v>#REF!</v>
      </c>
      <c r="E337" s="50" t="e">
        <f>IF(#REF!=0,"",C337*D337)</f>
        <v>#REF!</v>
      </c>
      <c r="F337" s="51" t="e">
        <f>SUBSTITUTE(SUBSTITUTE(#REF!,"XAMS","Euronext Amsterdam"),"CEUX","Cboe DXE")</f>
        <v>#REF!</v>
      </c>
    </row>
    <row r="338" spans="1:6">
      <c r="A338" s="58"/>
      <c r="B338" s="59" t="e">
        <f>IF(#REF!=0," ",#REF!)</f>
        <v>#REF!</v>
      </c>
      <c r="C338" s="49" t="e">
        <f>IF(#REF!=0,"",#REF!)</f>
        <v>#REF!</v>
      </c>
      <c r="D338" s="60" t="e">
        <f>IF(#REF!=0,"",#REF!)</f>
        <v>#REF!</v>
      </c>
      <c r="E338" s="50" t="e">
        <f>IF(#REF!=0,"",C338*D338)</f>
        <v>#REF!</v>
      </c>
      <c r="F338" s="51" t="e">
        <f>SUBSTITUTE(SUBSTITUTE(#REF!,"XAMS","Euronext Amsterdam"),"CEUX","Cboe DXE")</f>
        <v>#REF!</v>
      </c>
    </row>
    <row r="339" spans="1:6">
      <c r="A339" s="58"/>
      <c r="B339" s="59" t="e">
        <f>IF(#REF!=0," ",#REF!)</f>
        <v>#REF!</v>
      </c>
      <c r="C339" s="49" t="e">
        <f>IF(#REF!=0,"",#REF!)</f>
        <v>#REF!</v>
      </c>
      <c r="D339" s="60" t="e">
        <f>IF(#REF!=0,"",#REF!)</f>
        <v>#REF!</v>
      </c>
      <c r="E339" s="50" t="e">
        <f>IF(#REF!=0,"",C339*D339)</f>
        <v>#REF!</v>
      </c>
      <c r="F339" s="51" t="e">
        <f>SUBSTITUTE(SUBSTITUTE(#REF!,"XAMS","Euronext Amsterdam"),"CEUX","Cboe DXE")</f>
        <v>#REF!</v>
      </c>
    </row>
    <row r="340" spans="1:6">
      <c r="A340" s="58"/>
      <c r="B340" s="59" t="e">
        <f>IF(#REF!=0," ",#REF!)</f>
        <v>#REF!</v>
      </c>
      <c r="C340" s="49" t="e">
        <f>IF(#REF!=0,"",#REF!)</f>
        <v>#REF!</v>
      </c>
      <c r="D340" s="60" t="e">
        <f>IF(#REF!=0,"",#REF!)</f>
        <v>#REF!</v>
      </c>
      <c r="E340" s="50" t="e">
        <f>IF(#REF!=0,"",C340*D340)</f>
        <v>#REF!</v>
      </c>
      <c r="F340" s="51" t="e">
        <f>SUBSTITUTE(SUBSTITUTE(#REF!,"XAMS","Euronext Amsterdam"),"CEUX","Cboe DXE")</f>
        <v>#REF!</v>
      </c>
    </row>
    <row r="341" spans="1:6">
      <c r="A341" s="58"/>
      <c r="B341" s="59" t="e">
        <f>IF(#REF!=0," ",#REF!)</f>
        <v>#REF!</v>
      </c>
      <c r="C341" s="49" t="e">
        <f>IF(#REF!=0,"",#REF!)</f>
        <v>#REF!</v>
      </c>
      <c r="D341" s="60" t="e">
        <f>IF(#REF!=0,"",#REF!)</f>
        <v>#REF!</v>
      </c>
      <c r="E341" s="50" t="e">
        <f>IF(#REF!=0,"",C341*D341)</f>
        <v>#REF!</v>
      </c>
      <c r="F341" s="51" t="e">
        <f>SUBSTITUTE(SUBSTITUTE(#REF!,"XAMS","Euronext Amsterdam"),"CEUX","Cboe DXE")</f>
        <v>#REF!</v>
      </c>
    </row>
    <row r="342" spans="1:6">
      <c r="A342" s="58"/>
      <c r="B342" s="59" t="e">
        <f>IF(#REF!=0," ",#REF!)</f>
        <v>#REF!</v>
      </c>
      <c r="C342" s="49" t="e">
        <f>IF(#REF!=0,"",#REF!)</f>
        <v>#REF!</v>
      </c>
      <c r="D342" s="60" t="e">
        <f>IF(#REF!=0,"",#REF!)</f>
        <v>#REF!</v>
      </c>
      <c r="E342" s="50" t="e">
        <f>IF(#REF!=0,"",C342*D342)</f>
        <v>#REF!</v>
      </c>
      <c r="F342" s="51" t="e">
        <f>SUBSTITUTE(SUBSTITUTE(#REF!,"XAMS","Euronext Amsterdam"),"CEUX","Cboe DXE")</f>
        <v>#REF!</v>
      </c>
    </row>
    <row r="343" spans="1:6">
      <c r="A343" s="58"/>
      <c r="B343" s="59" t="e">
        <f>IF(#REF!=0," ",#REF!)</f>
        <v>#REF!</v>
      </c>
      <c r="C343" s="49" t="e">
        <f>IF(#REF!=0,"",#REF!)</f>
        <v>#REF!</v>
      </c>
      <c r="D343" s="60" t="e">
        <f>IF(#REF!=0,"",#REF!)</f>
        <v>#REF!</v>
      </c>
      <c r="E343" s="50" t="e">
        <f>IF(#REF!=0,"",C343*D343)</f>
        <v>#REF!</v>
      </c>
      <c r="F343" s="51" t="e">
        <f>SUBSTITUTE(SUBSTITUTE(#REF!,"XAMS","Euronext Amsterdam"),"CEUX","Cboe DXE")</f>
        <v>#REF!</v>
      </c>
    </row>
    <row r="344" spans="1:6">
      <c r="A344" s="58"/>
      <c r="B344" s="59" t="e">
        <f>IF(#REF!=0," ",#REF!)</f>
        <v>#REF!</v>
      </c>
      <c r="C344" s="49" t="e">
        <f>IF(#REF!=0,"",#REF!)</f>
        <v>#REF!</v>
      </c>
      <c r="D344" s="60" t="e">
        <f>IF(#REF!=0,"",#REF!)</f>
        <v>#REF!</v>
      </c>
      <c r="E344" s="50" t="e">
        <f>IF(#REF!=0,"",C344*D344)</f>
        <v>#REF!</v>
      </c>
      <c r="F344" s="51" t="e">
        <f>SUBSTITUTE(SUBSTITUTE(#REF!,"XAMS","Euronext Amsterdam"),"CEUX","Cboe DXE")</f>
        <v>#REF!</v>
      </c>
    </row>
    <row r="345" spans="1:6">
      <c r="A345" s="58"/>
      <c r="B345" s="59" t="e">
        <f>IF(#REF!=0," ",#REF!)</f>
        <v>#REF!</v>
      </c>
      <c r="C345" s="49" t="e">
        <f>IF(#REF!=0,"",#REF!)</f>
        <v>#REF!</v>
      </c>
      <c r="D345" s="60" t="e">
        <f>IF(#REF!=0,"",#REF!)</f>
        <v>#REF!</v>
      </c>
      <c r="E345" s="50" t="e">
        <f>IF(#REF!=0,"",C345*D345)</f>
        <v>#REF!</v>
      </c>
      <c r="F345" s="51" t="e">
        <f>SUBSTITUTE(SUBSTITUTE(#REF!,"XAMS","Euronext Amsterdam"),"CEUX","Cboe DXE")</f>
        <v>#REF!</v>
      </c>
    </row>
    <row r="346" spans="1:6">
      <c r="A346" s="58"/>
      <c r="B346" s="59" t="e">
        <f>IF(#REF!=0," ",#REF!)</f>
        <v>#REF!</v>
      </c>
      <c r="C346" s="49" t="e">
        <f>IF(#REF!=0,"",#REF!)</f>
        <v>#REF!</v>
      </c>
      <c r="D346" s="60" t="e">
        <f>IF(#REF!=0,"",#REF!)</f>
        <v>#REF!</v>
      </c>
      <c r="E346" s="50" t="e">
        <f>IF(#REF!=0,"",C346*D346)</f>
        <v>#REF!</v>
      </c>
      <c r="F346" s="51" t="e">
        <f>SUBSTITUTE(SUBSTITUTE(#REF!,"XAMS","Euronext Amsterdam"),"CEUX","Cboe DXE")</f>
        <v>#REF!</v>
      </c>
    </row>
    <row r="347" spans="1:6">
      <c r="A347" s="58"/>
      <c r="B347" s="59" t="e">
        <f>IF(#REF!=0," ",#REF!)</f>
        <v>#REF!</v>
      </c>
      <c r="C347" s="49" t="e">
        <f>IF(#REF!=0,"",#REF!)</f>
        <v>#REF!</v>
      </c>
      <c r="D347" s="60" t="e">
        <f>IF(#REF!=0,"",#REF!)</f>
        <v>#REF!</v>
      </c>
      <c r="E347" s="50" t="e">
        <f>IF(#REF!=0,"",C347*D347)</f>
        <v>#REF!</v>
      </c>
      <c r="F347" s="51" t="e">
        <f>SUBSTITUTE(SUBSTITUTE(#REF!,"XAMS","Euronext Amsterdam"),"CEUX","Cboe DXE")</f>
        <v>#REF!</v>
      </c>
    </row>
    <row r="348" spans="1:6">
      <c r="A348" s="58"/>
      <c r="B348" s="59" t="e">
        <f>IF(#REF!=0," ",#REF!)</f>
        <v>#REF!</v>
      </c>
      <c r="C348" s="49" t="e">
        <f>IF(#REF!=0,"",#REF!)</f>
        <v>#REF!</v>
      </c>
      <c r="D348" s="60" t="e">
        <f>IF(#REF!=0,"",#REF!)</f>
        <v>#REF!</v>
      </c>
      <c r="E348" s="50" t="e">
        <f>IF(#REF!=0,"",C348*D348)</f>
        <v>#REF!</v>
      </c>
      <c r="F348" s="51" t="e">
        <f>SUBSTITUTE(SUBSTITUTE(#REF!,"XAMS","Euronext Amsterdam"),"CEUX","Cboe DXE")</f>
        <v>#REF!</v>
      </c>
    </row>
    <row r="349" spans="1:6">
      <c r="A349" s="58"/>
      <c r="B349" s="59" t="e">
        <f>IF(#REF!=0," ",#REF!)</f>
        <v>#REF!</v>
      </c>
      <c r="C349" s="49" t="e">
        <f>IF(#REF!=0,"",#REF!)</f>
        <v>#REF!</v>
      </c>
      <c r="D349" s="60" t="e">
        <f>IF(#REF!=0,"",#REF!)</f>
        <v>#REF!</v>
      </c>
      <c r="E349" s="50" t="e">
        <f>IF(#REF!=0,"",C349*D349)</f>
        <v>#REF!</v>
      </c>
      <c r="F349" s="51" t="e">
        <f>SUBSTITUTE(SUBSTITUTE(#REF!,"XAMS","Euronext Amsterdam"),"CEUX","Cboe DXE")</f>
        <v>#REF!</v>
      </c>
    </row>
    <row r="350" spans="1:6">
      <c r="A350" s="58"/>
      <c r="B350" s="59" t="e">
        <f>IF(#REF!=0," ",#REF!)</f>
        <v>#REF!</v>
      </c>
      <c r="C350" s="49" t="e">
        <f>IF(#REF!=0,"",#REF!)</f>
        <v>#REF!</v>
      </c>
      <c r="D350" s="60" t="e">
        <f>IF(#REF!=0,"",#REF!)</f>
        <v>#REF!</v>
      </c>
      <c r="E350" s="50" t="e">
        <f>IF(#REF!=0,"",C350*D350)</f>
        <v>#REF!</v>
      </c>
      <c r="F350" s="51" t="e">
        <f>SUBSTITUTE(SUBSTITUTE(#REF!,"XAMS","Euronext Amsterdam"),"CEUX","Cboe DXE")</f>
        <v>#REF!</v>
      </c>
    </row>
    <row r="351" spans="1:6">
      <c r="A351" s="58"/>
      <c r="B351" s="59" t="e">
        <f>IF(#REF!=0," ",#REF!)</f>
        <v>#REF!</v>
      </c>
      <c r="C351" s="49" t="e">
        <f>IF(#REF!=0,"",#REF!)</f>
        <v>#REF!</v>
      </c>
      <c r="D351" s="60" t="e">
        <f>IF(#REF!=0,"",#REF!)</f>
        <v>#REF!</v>
      </c>
      <c r="E351" s="50" t="e">
        <f>IF(#REF!=0,"",C351*D351)</f>
        <v>#REF!</v>
      </c>
      <c r="F351" s="51" t="e">
        <f>SUBSTITUTE(SUBSTITUTE(#REF!,"XAMS","Euronext Amsterdam"),"CEUX","Cboe DXE")</f>
        <v>#REF!</v>
      </c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91368-91D9-4F97-AA77-A27A5E863111}">
  <dimension ref="A1:L3124"/>
  <sheetViews>
    <sheetView showGridLines="0" zoomScaleNormal="100" workbookViewId="0"/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45323</v>
      </c>
      <c r="B5" s="94">
        <v>45323.429340277777</v>
      </c>
      <c r="C5" s="95">
        <v>45</v>
      </c>
      <c r="D5" s="96">
        <v>44.76</v>
      </c>
      <c r="E5" s="96">
        <v>2014.1999999999998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45323</v>
      </c>
      <c r="B6" s="94">
        <v>45323.437962962962</v>
      </c>
      <c r="C6" s="95">
        <v>34</v>
      </c>
      <c r="D6" s="96">
        <v>44.67</v>
      </c>
      <c r="E6" s="96">
        <v>1518.78</v>
      </c>
      <c r="F6" s="97" t="s">
        <v>27</v>
      </c>
      <c r="G6" s="52"/>
      <c r="H6" s="65" t="s">
        <v>27</v>
      </c>
      <c r="I6" s="66">
        <f>SUMIF(F:F,$H$6,C:C)</f>
        <v>1000</v>
      </c>
      <c r="J6" s="67">
        <f>SUMIF(F:F,$H$6,E:E)</f>
        <v>44051.290000000008</v>
      </c>
      <c r="L6" s="64"/>
    </row>
    <row r="7" spans="1:12" ht="16.5" customHeight="1">
      <c r="A7" s="93">
        <v>45323</v>
      </c>
      <c r="B7" s="94">
        <v>45323.449108796296</v>
      </c>
      <c r="C7" s="95">
        <v>47</v>
      </c>
      <c r="D7" s="96">
        <v>44.6</v>
      </c>
      <c r="E7" s="96">
        <v>2096.2000000000003</v>
      </c>
      <c r="F7" s="97" t="s">
        <v>27</v>
      </c>
      <c r="G7" s="52"/>
      <c r="H7" s="68" t="s">
        <v>13</v>
      </c>
      <c r="I7" s="69">
        <f>SUMPRODUCT(C5:C1000,D5:D1000)/SUM(C5:C1000)</f>
        <v>44.051290000000009</v>
      </c>
      <c r="J7" s="70">
        <f>SUM(J6:J6)</f>
        <v>44051.290000000008</v>
      </c>
      <c r="L7" s="64"/>
    </row>
    <row r="8" spans="1:12" ht="16.5" customHeight="1">
      <c r="A8" s="93">
        <v>45323</v>
      </c>
      <c r="B8" s="94">
        <v>45323.475752314815</v>
      </c>
      <c r="C8" s="95">
        <v>50</v>
      </c>
      <c r="D8" s="96">
        <v>44.72</v>
      </c>
      <c r="E8" s="96">
        <v>2236</v>
      </c>
      <c r="F8" s="97" t="s">
        <v>27</v>
      </c>
      <c r="G8" s="52"/>
      <c r="J8" s="46"/>
    </row>
    <row r="9" spans="1:12" ht="16.5" customHeight="1">
      <c r="A9" s="93">
        <v>45323</v>
      </c>
      <c r="B9" s="94">
        <v>45323.493344907409</v>
      </c>
      <c r="C9" s="95">
        <v>52</v>
      </c>
      <c r="D9" s="96">
        <v>44.27</v>
      </c>
      <c r="E9" s="96">
        <v>2302.04</v>
      </c>
      <c r="F9" s="97" t="s">
        <v>27</v>
      </c>
      <c r="G9" s="52"/>
      <c r="J9" s="71"/>
    </row>
    <row r="10" spans="1:12" ht="16.5" customHeight="1">
      <c r="A10" s="93">
        <v>45323</v>
      </c>
      <c r="B10" s="94">
        <v>45323.514710648145</v>
      </c>
      <c r="C10" s="95">
        <v>52</v>
      </c>
      <c r="D10" s="96">
        <v>44.13</v>
      </c>
      <c r="E10" s="96">
        <v>2294.7600000000002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45323</v>
      </c>
      <c r="B11" s="94">
        <v>45323.533495370371</v>
      </c>
      <c r="C11" s="95">
        <v>52</v>
      </c>
      <c r="D11" s="96">
        <v>44.21</v>
      </c>
      <c r="E11" s="96">
        <v>2298.92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45323</v>
      </c>
      <c r="B12" s="94">
        <v>45323.556643518517</v>
      </c>
      <c r="C12" s="95">
        <v>57</v>
      </c>
      <c r="D12" s="96">
        <v>44.31</v>
      </c>
      <c r="E12" s="96">
        <v>2525.67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45323</v>
      </c>
      <c r="B13" s="94">
        <v>45323.588495370372</v>
      </c>
      <c r="C13" s="95">
        <v>55</v>
      </c>
      <c r="D13" s="96">
        <v>44.29</v>
      </c>
      <c r="E13" s="96">
        <v>2435.9499999999998</v>
      </c>
      <c r="F13" s="97" t="s">
        <v>27</v>
      </c>
      <c r="G13" s="52"/>
      <c r="J13" s="46"/>
    </row>
    <row r="14" spans="1:12" ht="16.5" customHeight="1">
      <c r="A14" s="93">
        <v>45323</v>
      </c>
      <c r="B14" s="94">
        <v>45323.606620370374</v>
      </c>
      <c r="C14" s="95">
        <v>60</v>
      </c>
      <c r="D14" s="96">
        <v>44.29</v>
      </c>
      <c r="E14" s="96">
        <v>2657.4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45323</v>
      </c>
      <c r="B15" s="94">
        <v>45323.619710648149</v>
      </c>
      <c r="C15" s="95">
        <v>59</v>
      </c>
      <c r="D15" s="96">
        <v>44.08</v>
      </c>
      <c r="E15" s="96">
        <v>2600.7199999999998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45323</v>
      </c>
      <c r="B16" s="94">
        <v>45323.642557870371</v>
      </c>
      <c r="C16" s="95">
        <v>45</v>
      </c>
      <c r="D16" s="96">
        <v>43.78</v>
      </c>
      <c r="E16" s="96">
        <v>1970.1000000000001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45323</v>
      </c>
      <c r="B17" s="94">
        <v>45323.650416666664</v>
      </c>
      <c r="C17" s="95">
        <v>48</v>
      </c>
      <c r="D17" s="96">
        <v>43.48</v>
      </c>
      <c r="E17" s="96">
        <v>2087.04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45323</v>
      </c>
      <c r="B18" s="94">
        <v>45323.655115740738</v>
      </c>
      <c r="C18" s="95">
        <v>51</v>
      </c>
      <c r="D18" s="96">
        <v>43.59</v>
      </c>
      <c r="E18" s="96">
        <v>2223.09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45323</v>
      </c>
      <c r="B19" s="94">
        <v>45323.670659722222</v>
      </c>
      <c r="C19" s="95">
        <v>46</v>
      </c>
      <c r="D19" s="96">
        <v>43.8</v>
      </c>
      <c r="E19" s="96">
        <v>2014.8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45323</v>
      </c>
      <c r="B20" s="94">
        <v>45323.680590277778</v>
      </c>
      <c r="C20" s="95">
        <v>46</v>
      </c>
      <c r="D20" s="96">
        <v>43.67</v>
      </c>
      <c r="E20" s="96">
        <v>2008.8200000000002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45323</v>
      </c>
      <c r="B21" s="94">
        <v>45323.692106481481</v>
      </c>
      <c r="C21" s="95">
        <v>49</v>
      </c>
      <c r="D21" s="96">
        <v>43.7</v>
      </c>
      <c r="E21" s="96">
        <v>2141.3000000000002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45323</v>
      </c>
      <c r="B22" s="94">
        <v>45323.695532407408</v>
      </c>
      <c r="C22" s="95">
        <v>49</v>
      </c>
      <c r="D22" s="96">
        <v>43.68</v>
      </c>
      <c r="E22" s="96">
        <v>2140.3200000000002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45323</v>
      </c>
      <c r="B23" s="94">
        <v>45323.711180555554</v>
      </c>
      <c r="C23" s="95">
        <v>59</v>
      </c>
      <c r="D23" s="96">
        <v>43.54</v>
      </c>
      <c r="E23" s="96">
        <v>2568.86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45323</v>
      </c>
      <c r="B24" s="94">
        <v>45323.717997685184</v>
      </c>
      <c r="C24" s="95">
        <v>38</v>
      </c>
      <c r="D24" s="96">
        <v>43.55</v>
      </c>
      <c r="E24" s="96">
        <v>1654.8999999999999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45323</v>
      </c>
      <c r="B25" s="94">
        <v>45323.718587962961</v>
      </c>
      <c r="C25" s="95">
        <v>6</v>
      </c>
      <c r="D25" s="96">
        <v>43.57</v>
      </c>
      <c r="E25" s="96">
        <v>261.42</v>
      </c>
      <c r="F25" s="97" t="s">
        <v>27</v>
      </c>
      <c r="G25" s="52"/>
      <c r="H25" s="46"/>
      <c r="I25" s="46"/>
      <c r="J25" s="46"/>
    </row>
    <row r="26" spans="1:12" ht="16.5" customHeight="1">
      <c r="A26" s="93"/>
      <c r="B26" s="94"/>
      <c r="C26" s="95"/>
      <c r="D26" s="96"/>
      <c r="E26" s="96"/>
      <c r="F26" s="97"/>
      <c r="G26" s="52"/>
      <c r="H26" s="46"/>
      <c r="I26" s="46"/>
      <c r="J26" s="46"/>
    </row>
    <row r="27" spans="1:12" ht="16.5" customHeight="1">
      <c r="A27" s="93"/>
      <c r="B27" s="94"/>
      <c r="C27" s="95"/>
      <c r="D27" s="96"/>
      <c r="E27" s="96"/>
      <c r="F27" s="97"/>
      <c r="G27" s="52"/>
      <c r="H27" s="46"/>
      <c r="I27" s="46"/>
      <c r="J27" s="46"/>
    </row>
    <row r="28" spans="1:12" ht="16.5" customHeight="1">
      <c r="A28" s="93"/>
      <c r="B28" s="94"/>
      <c r="C28" s="95"/>
      <c r="D28" s="96"/>
      <c r="E28" s="96"/>
      <c r="F28" s="97"/>
    </row>
    <row r="29" spans="1:12" ht="16.5" customHeight="1">
      <c r="A29" s="93"/>
      <c r="B29" s="94"/>
      <c r="C29" s="95"/>
      <c r="D29" s="96"/>
      <c r="E29" s="96"/>
      <c r="F29" s="97"/>
    </row>
    <row r="30" spans="1:12" ht="16.5" customHeight="1">
      <c r="A30" s="93"/>
      <c r="B30" s="94"/>
      <c r="C30" s="95"/>
      <c r="D30" s="96"/>
      <c r="E30" s="96"/>
      <c r="F30" s="97"/>
    </row>
    <row r="31" spans="1:12" s="45" customFormat="1" ht="16.5" customHeight="1">
      <c r="A31" s="93"/>
      <c r="B31" s="94"/>
      <c r="C31" s="95"/>
      <c r="D31" s="96"/>
      <c r="E31" s="96"/>
      <c r="F31" s="97"/>
      <c r="H31" s="47"/>
      <c r="I31" s="47"/>
      <c r="J31" s="47"/>
      <c r="K31" s="47"/>
      <c r="L31" s="47"/>
    </row>
    <row r="32" spans="1:12" s="45" customFormat="1" ht="16.5" customHeight="1">
      <c r="A32" s="93"/>
      <c r="B32" s="94"/>
      <c r="C32" s="95"/>
      <c r="D32" s="96"/>
      <c r="E32" s="96"/>
      <c r="F32" s="97"/>
      <c r="H32" s="47"/>
      <c r="I32" s="47"/>
      <c r="J32" s="47"/>
      <c r="K32" s="47"/>
      <c r="L32" s="47"/>
    </row>
    <row r="33" spans="1:12" s="45" customFormat="1" ht="16.5" customHeight="1">
      <c r="A33" s="93"/>
      <c r="B33" s="94"/>
      <c r="C33" s="95"/>
      <c r="D33" s="96"/>
      <c r="E33" s="96"/>
      <c r="F33" s="97"/>
      <c r="H33" s="47"/>
      <c r="I33" s="47"/>
      <c r="J33" s="47"/>
      <c r="K33" s="47"/>
      <c r="L33" s="47"/>
    </row>
    <row r="34" spans="1:12" s="45" customFormat="1" ht="16.5" customHeight="1">
      <c r="A34" s="93"/>
      <c r="B34" s="94"/>
      <c r="C34" s="95"/>
      <c r="D34" s="96"/>
      <c r="E34" s="96"/>
      <c r="F34" s="97"/>
      <c r="H34" s="47"/>
      <c r="I34" s="47"/>
      <c r="J34" s="47"/>
      <c r="K34" s="47"/>
      <c r="L34" s="47"/>
    </row>
    <row r="35" spans="1:12" s="45" customFormat="1" ht="16.5" customHeight="1">
      <c r="A35" s="93"/>
      <c r="B35" s="94"/>
      <c r="C35" s="95"/>
      <c r="D35" s="96"/>
      <c r="E35" s="96"/>
      <c r="F35" s="97"/>
      <c r="H35" s="47"/>
      <c r="I35" s="47"/>
      <c r="J35" s="47"/>
      <c r="K35" s="47"/>
      <c r="L35" s="47"/>
    </row>
    <row r="36" spans="1:12" s="45" customFormat="1" ht="16.5" customHeight="1">
      <c r="A36" s="93"/>
      <c r="B36" s="94"/>
      <c r="C36" s="95"/>
      <c r="D36" s="96"/>
      <c r="E36" s="96"/>
      <c r="F36" s="97"/>
      <c r="H36" s="47"/>
      <c r="I36" s="47"/>
      <c r="J36" s="47"/>
      <c r="K36" s="47"/>
      <c r="L36" s="47"/>
    </row>
    <row r="37" spans="1:12" s="45" customFormat="1" ht="16.5" customHeight="1">
      <c r="A37" s="93"/>
      <c r="B37" s="94"/>
      <c r="C37" s="95"/>
      <c r="D37" s="96"/>
      <c r="E37" s="96"/>
      <c r="F37" s="97"/>
      <c r="H37" s="47"/>
      <c r="I37" s="47"/>
      <c r="J37" s="47"/>
      <c r="K37" s="47"/>
      <c r="L37" s="47"/>
    </row>
    <row r="38" spans="1:12" s="45" customFormat="1" ht="16.5" customHeight="1">
      <c r="A38" s="93"/>
      <c r="B38" s="94"/>
      <c r="C38" s="95"/>
      <c r="D38" s="96"/>
      <c r="E38" s="96"/>
      <c r="F38" s="97"/>
      <c r="H38" s="47"/>
      <c r="I38" s="47"/>
      <c r="J38" s="47"/>
      <c r="K38" s="47"/>
      <c r="L38" s="47"/>
    </row>
    <row r="39" spans="1:12" s="45" customFormat="1" ht="16.5" customHeight="1">
      <c r="A39" s="93"/>
      <c r="B39" s="94"/>
      <c r="C39" s="95"/>
      <c r="D39" s="96"/>
      <c r="E39" s="96"/>
      <c r="F39" s="97"/>
      <c r="H39" s="47"/>
      <c r="I39" s="47"/>
      <c r="J39" s="47"/>
      <c r="K39" s="47"/>
      <c r="L39" s="47"/>
    </row>
    <row r="40" spans="1:12" s="45" customFormat="1" ht="16.5" customHeight="1">
      <c r="A40" s="93"/>
      <c r="B40" s="94"/>
      <c r="C40" s="95"/>
      <c r="D40" s="96"/>
      <c r="E40" s="96"/>
      <c r="F40" s="97"/>
      <c r="H40" s="47"/>
      <c r="I40" s="47"/>
      <c r="J40" s="47"/>
      <c r="K40" s="47"/>
      <c r="L40" s="47"/>
    </row>
    <row r="41" spans="1:12" s="45" customFormat="1" ht="16.5" customHeight="1">
      <c r="A41" s="93"/>
      <c r="B41" s="94"/>
      <c r="C41" s="95"/>
      <c r="D41" s="96"/>
      <c r="E41" s="96"/>
      <c r="F41" s="97"/>
      <c r="H41" s="47"/>
      <c r="I41" s="47"/>
      <c r="J41" s="47"/>
      <c r="K41" s="47"/>
      <c r="L41" s="47"/>
    </row>
    <row r="42" spans="1:12" s="45" customFormat="1" ht="16.5" customHeight="1">
      <c r="A42" s="93"/>
      <c r="B42" s="94"/>
      <c r="C42" s="95"/>
      <c r="D42" s="96"/>
      <c r="E42" s="96"/>
      <c r="F42" s="97"/>
      <c r="H42" s="47"/>
      <c r="I42" s="47"/>
      <c r="J42" s="47"/>
      <c r="K42" s="47"/>
      <c r="L42" s="47"/>
    </row>
    <row r="43" spans="1:12" s="45" customFormat="1" ht="16.5" customHeight="1">
      <c r="A43" s="93"/>
      <c r="B43" s="94"/>
      <c r="C43" s="95"/>
      <c r="D43" s="96"/>
      <c r="E43" s="96"/>
      <c r="F43" s="97"/>
      <c r="H43" s="47"/>
      <c r="I43" s="47"/>
      <c r="J43" s="47"/>
      <c r="K43" s="47"/>
      <c r="L43" s="47"/>
    </row>
    <row r="44" spans="1:12" s="45" customFormat="1" ht="16.5" customHeight="1">
      <c r="A44" s="93"/>
      <c r="B44" s="94"/>
      <c r="C44" s="95"/>
      <c r="D44" s="96"/>
      <c r="E44" s="96"/>
      <c r="F44" s="97"/>
      <c r="H44" s="47"/>
      <c r="I44" s="47"/>
      <c r="J44" s="47"/>
      <c r="K44" s="47"/>
      <c r="L44" s="47"/>
    </row>
    <row r="45" spans="1:12" s="45" customFormat="1" ht="16.5" customHeight="1">
      <c r="A45" s="93"/>
      <c r="B45" s="94"/>
      <c r="C45" s="95"/>
      <c r="D45" s="96"/>
      <c r="E45" s="96"/>
      <c r="F45" s="97"/>
      <c r="H45" s="47"/>
      <c r="I45" s="47"/>
      <c r="J45" s="47"/>
      <c r="K45" s="47"/>
      <c r="L45" s="47"/>
    </row>
    <row r="46" spans="1:12" s="45" customFormat="1" ht="16.5" customHeight="1">
      <c r="A46" s="93"/>
      <c r="B46" s="94"/>
      <c r="C46" s="95"/>
      <c r="D46" s="96"/>
      <c r="E46" s="96"/>
      <c r="F46" s="97"/>
      <c r="H46" s="47"/>
      <c r="I46" s="47"/>
      <c r="J46" s="47"/>
      <c r="K46" s="47"/>
      <c r="L46" s="47"/>
    </row>
    <row r="47" spans="1:12" s="45" customFormat="1" ht="16.5" customHeight="1">
      <c r="A47" s="93"/>
      <c r="B47" s="94"/>
      <c r="C47" s="95"/>
      <c r="D47" s="96"/>
      <c r="E47" s="96"/>
      <c r="F47" s="97"/>
    </row>
    <row r="48" spans="1:12" s="45" customFormat="1" ht="16.5" customHeight="1">
      <c r="A48" s="93"/>
      <c r="B48" s="94"/>
      <c r="C48" s="95"/>
      <c r="D48" s="96"/>
      <c r="E48" s="96"/>
      <c r="F48" s="97"/>
    </row>
    <row r="49" spans="1:6" s="45" customFormat="1" ht="16.5" customHeight="1">
      <c r="A49" s="93"/>
      <c r="B49" s="94"/>
      <c r="C49" s="95"/>
      <c r="D49" s="96"/>
      <c r="E49" s="96"/>
      <c r="F49" s="97"/>
    </row>
    <row r="50" spans="1:6" s="45" customFormat="1" ht="16.5" customHeight="1">
      <c r="A50" s="93"/>
      <c r="B50" s="94"/>
      <c r="C50" s="95"/>
      <c r="D50" s="96"/>
      <c r="E50" s="96"/>
      <c r="F50" s="97"/>
    </row>
    <row r="51" spans="1:6" s="45" customFormat="1" ht="16.5" customHeight="1">
      <c r="A51" s="93"/>
      <c r="B51" s="94"/>
      <c r="C51" s="95"/>
      <c r="D51" s="96"/>
      <c r="E51" s="96"/>
      <c r="F51" s="97"/>
    </row>
    <row r="52" spans="1:6" s="45" customFormat="1" ht="16.5" customHeight="1">
      <c r="A52" s="93"/>
      <c r="B52" s="94"/>
      <c r="C52" s="95"/>
      <c r="D52" s="96"/>
      <c r="E52" s="96"/>
      <c r="F52" s="97"/>
    </row>
    <row r="53" spans="1:6" s="45" customFormat="1" ht="16.5" customHeight="1">
      <c r="A53" s="93"/>
      <c r="B53" s="94"/>
      <c r="C53" s="95"/>
      <c r="D53" s="96"/>
      <c r="E53" s="96"/>
      <c r="F53" s="97"/>
    </row>
    <row r="54" spans="1:6" s="45" customFormat="1" ht="16.5" customHeight="1">
      <c r="A54" s="93"/>
      <c r="B54" s="94"/>
      <c r="C54" s="95"/>
      <c r="D54" s="96"/>
      <c r="E54" s="96"/>
      <c r="F54" s="97"/>
    </row>
    <row r="55" spans="1:6" s="45" customFormat="1" ht="16.5" customHeight="1">
      <c r="A55" s="93"/>
      <c r="B55" s="94"/>
      <c r="C55" s="95"/>
      <c r="D55" s="96"/>
      <c r="E55" s="96"/>
      <c r="F55" s="97"/>
    </row>
    <row r="56" spans="1:6" s="45" customFormat="1" ht="16.5" customHeight="1">
      <c r="A56" s="93"/>
      <c r="B56" s="94"/>
      <c r="C56" s="95"/>
      <c r="D56" s="96"/>
      <c r="E56" s="96"/>
      <c r="F56" s="97"/>
    </row>
    <row r="57" spans="1:6" s="45" customFormat="1" ht="16.5" customHeight="1">
      <c r="A57" s="93"/>
      <c r="B57" s="94"/>
      <c r="C57" s="95"/>
      <c r="D57" s="96"/>
      <c r="E57" s="96"/>
      <c r="F57" s="97"/>
    </row>
    <row r="58" spans="1:6" s="45" customFormat="1" ht="16.5" customHeight="1">
      <c r="A58" s="93"/>
      <c r="B58" s="94"/>
      <c r="C58" s="95"/>
      <c r="D58" s="96"/>
      <c r="E58" s="96"/>
      <c r="F58" s="97"/>
    </row>
    <row r="59" spans="1:6" s="45" customFormat="1" ht="16.5" customHeight="1">
      <c r="A59" s="93"/>
      <c r="B59" s="94"/>
      <c r="C59" s="95"/>
      <c r="D59" s="96"/>
      <c r="E59" s="96"/>
      <c r="F59" s="97"/>
    </row>
    <row r="60" spans="1:6" s="45" customFormat="1" ht="16.5" customHeight="1">
      <c r="A60" s="93"/>
      <c r="B60" s="94"/>
      <c r="C60" s="95"/>
      <c r="D60" s="96"/>
      <c r="E60" s="96"/>
      <c r="F60" s="97"/>
    </row>
    <row r="61" spans="1:6" s="45" customFormat="1" ht="16.5" customHeight="1">
      <c r="A61" s="93"/>
      <c r="B61" s="94"/>
      <c r="C61" s="95"/>
      <c r="D61" s="96"/>
      <c r="E61" s="96"/>
      <c r="F61" s="97"/>
    </row>
    <row r="62" spans="1:6" s="45" customFormat="1" ht="16.5" customHeight="1">
      <c r="A62" s="93"/>
      <c r="B62" s="94"/>
      <c r="C62" s="95"/>
      <c r="D62" s="96"/>
      <c r="E62" s="96"/>
      <c r="F62" s="97"/>
    </row>
    <row r="63" spans="1:6" s="45" customFormat="1" ht="16.5" customHeight="1">
      <c r="A63" s="93"/>
      <c r="B63" s="94"/>
      <c r="C63" s="95"/>
      <c r="D63" s="96"/>
      <c r="E63" s="96"/>
      <c r="F63" s="97"/>
    </row>
    <row r="64" spans="1:6" s="45" customFormat="1" ht="16.5" customHeight="1">
      <c r="A64" s="93"/>
      <c r="B64" s="94"/>
      <c r="C64" s="95"/>
      <c r="D64" s="96"/>
      <c r="E64" s="96"/>
      <c r="F64" s="97"/>
    </row>
    <row r="65" spans="1:6" s="45" customFormat="1" ht="16.5" customHeight="1">
      <c r="A65" s="93"/>
      <c r="B65" s="94"/>
      <c r="C65" s="95"/>
      <c r="D65" s="96"/>
      <c r="E65" s="96"/>
      <c r="F65" s="97"/>
    </row>
    <row r="66" spans="1:6" s="45" customFormat="1" ht="16.5" customHeight="1">
      <c r="A66" s="93"/>
      <c r="B66" s="94"/>
      <c r="C66" s="95"/>
      <c r="D66" s="96"/>
      <c r="E66" s="96"/>
      <c r="F66" s="97"/>
    </row>
    <row r="67" spans="1:6" s="45" customFormat="1" ht="16.5" customHeight="1">
      <c r="A67" s="93"/>
      <c r="B67" s="94"/>
      <c r="C67" s="95"/>
      <c r="D67" s="96"/>
      <c r="E67" s="96"/>
      <c r="F67" s="97"/>
    </row>
    <row r="68" spans="1:6" s="45" customFormat="1" ht="16.5" customHeight="1">
      <c r="A68" s="93"/>
      <c r="B68" s="94"/>
      <c r="C68" s="95"/>
      <c r="D68" s="96"/>
      <c r="E68" s="96"/>
      <c r="F68" s="97"/>
    </row>
    <row r="69" spans="1:6" s="45" customFormat="1" ht="16.5" customHeight="1">
      <c r="A69" s="93"/>
      <c r="B69" s="94"/>
      <c r="C69" s="95"/>
      <c r="D69" s="96"/>
      <c r="E69" s="96"/>
      <c r="F69" s="97"/>
    </row>
    <row r="70" spans="1:6" s="45" customFormat="1" ht="16.5" customHeight="1">
      <c r="A70" s="93"/>
      <c r="B70" s="94"/>
      <c r="C70" s="95"/>
      <c r="D70" s="96"/>
      <c r="E70" s="96"/>
      <c r="F70" s="97"/>
    </row>
    <row r="71" spans="1:6" s="45" customFormat="1" ht="16.5" customHeight="1">
      <c r="A71" s="93"/>
      <c r="B71" s="94"/>
      <c r="C71" s="95"/>
      <c r="D71" s="96"/>
      <c r="E71" s="96"/>
      <c r="F71" s="97"/>
    </row>
    <row r="72" spans="1:6" ht="16.5" customHeight="1">
      <c r="A72" s="93"/>
      <c r="B72" s="94"/>
      <c r="C72" s="95"/>
      <c r="D72" s="96"/>
      <c r="E72" s="96"/>
      <c r="F72" s="97"/>
    </row>
    <row r="73" spans="1:6" ht="16.5" customHeight="1">
      <c r="A73" s="93"/>
      <c r="B73" s="94"/>
      <c r="C73" s="95"/>
      <c r="D73" s="96"/>
      <c r="E73" s="96"/>
      <c r="F73" s="97"/>
    </row>
    <row r="74" spans="1:6" ht="16.5" customHeight="1">
      <c r="A74" s="93"/>
      <c r="B74" s="94"/>
      <c r="C74" s="95"/>
      <c r="D74" s="96"/>
      <c r="E74" s="96"/>
      <c r="F74" s="97"/>
    </row>
    <row r="75" spans="1:6" ht="16.5" customHeight="1">
      <c r="A75" s="93"/>
      <c r="B75" s="94"/>
      <c r="C75" s="95"/>
      <c r="D75" s="96"/>
      <c r="E75" s="96"/>
      <c r="F75" s="97"/>
    </row>
    <row r="76" spans="1:6" ht="16.5" customHeight="1">
      <c r="A76" s="93"/>
      <c r="B76" s="94"/>
      <c r="C76" s="95"/>
      <c r="D76" s="96"/>
      <c r="E76" s="96"/>
      <c r="F76" s="97"/>
    </row>
    <row r="77" spans="1:6" ht="16.5" customHeight="1">
      <c r="A77" s="93"/>
      <c r="B77" s="94"/>
      <c r="C77" s="95"/>
      <c r="D77" s="96"/>
      <c r="E77" s="96"/>
      <c r="F77" s="97"/>
    </row>
    <row r="78" spans="1:6" ht="16.5" customHeight="1">
      <c r="A78" s="93"/>
      <c r="B78" s="94"/>
      <c r="C78" s="95"/>
      <c r="D78" s="96"/>
      <c r="E78" s="96"/>
      <c r="F78" s="97"/>
    </row>
    <row r="79" spans="1:6" ht="16.5" customHeight="1">
      <c r="A79" s="93"/>
      <c r="B79" s="94"/>
      <c r="C79" s="95"/>
      <c r="D79" s="96"/>
      <c r="E79" s="96"/>
      <c r="F79" s="97"/>
    </row>
    <row r="80" spans="1:6" ht="16.5" customHeight="1">
      <c r="A80" s="93"/>
      <c r="B80" s="94"/>
      <c r="C80" s="95"/>
      <c r="D80" s="96"/>
      <c r="E80" s="96"/>
      <c r="F80" s="97"/>
    </row>
    <row r="81" spans="1:6" ht="16.5" customHeight="1">
      <c r="A81" s="93"/>
      <c r="B81" s="94"/>
      <c r="C81" s="95"/>
      <c r="D81" s="96"/>
      <c r="E81" s="96"/>
      <c r="F81" s="97"/>
    </row>
    <row r="82" spans="1:6" ht="16.5" customHeight="1">
      <c r="A82" s="93"/>
      <c r="B82" s="94"/>
      <c r="C82" s="95"/>
      <c r="D82" s="96"/>
      <c r="E82" s="96"/>
      <c r="F82" s="97"/>
    </row>
    <row r="83" spans="1:6" ht="16.5" customHeight="1">
      <c r="A83" s="93"/>
      <c r="B83" s="94"/>
      <c r="C83" s="95"/>
      <c r="D83" s="96"/>
      <c r="E83" s="96"/>
      <c r="F83" s="97"/>
    </row>
    <row r="84" spans="1:6" ht="16.5" customHeight="1">
      <c r="A84" s="93"/>
      <c r="B84" s="94"/>
      <c r="C84" s="95"/>
      <c r="D84" s="96"/>
      <c r="E84" s="96"/>
      <c r="F84" s="97"/>
    </row>
    <row r="85" spans="1:6" ht="16.5" customHeight="1">
      <c r="A85" s="93"/>
      <c r="B85" s="94"/>
      <c r="C85" s="95"/>
      <c r="D85" s="96"/>
      <c r="E85" s="96"/>
      <c r="F85" s="97"/>
    </row>
    <row r="86" spans="1:6" ht="16.5" customHeight="1">
      <c r="A86" s="93"/>
      <c r="B86" s="94"/>
      <c r="C86" s="95"/>
      <c r="D86" s="96"/>
      <c r="E86" s="96"/>
      <c r="F86" s="97"/>
    </row>
    <row r="87" spans="1:6" ht="16.5" customHeight="1">
      <c r="A87" s="93"/>
      <c r="B87" s="94"/>
      <c r="C87" s="95"/>
      <c r="D87" s="96"/>
      <c r="E87" s="96"/>
      <c r="F87" s="97"/>
    </row>
    <row r="88" spans="1:6" ht="16.5" customHeight="1">
      <c r="A88" s="93"/>
      <c r="B88" s="94"/>
      <c r="C88" s="95"/>
      <c r="D88" s="96"/>
      <c r="E88" s="96"/>
      <c r="F88" s="97"/>
    </row>
    <row r="89" spans="1:6" ht="16.5" customHeight="1">
      <c r="A89" s="93"/>
      <c r="B89" s="94"/>
      <c r="C89" s="95"/>
      <c r="D89" s="96"/>
      <c r="E89" s="96"/>
      <c r="F89" s="97"/>
    </row>
    <row r="90" spans="1:6" ht="16.5" customHeight="1">
      <c r="A90" s="93"/>
      <c r="B90" s="94"/>
      <c r="C90" s="95"/>
      <c r="D90" s="96"/>
      <c r="E90" s="96"/>
      <c r="F90" s="97"/>
    </row>
    <row r="91" spans="1:6" ht="16.5" customHeight="1">
      <c r="A91" s="93"/>
      <c r="B91" s="94"/>
      <c r="C91" s="95"/>
      <c r="D91" s="96"/>
      <c r="E91" s="96"/>
      <c r="F91" s="97"/>
    </row>
    <row r="92" spans="1:6" ht="16.5" customHeight="1">
      <c r="A92" s="93"/>
      <c r="B92" s="94"/>
      <c r="C92" s="95"/>
      <c r="D92" s="96"/>
      <c r="E92" s="96"/>
      <c r="F92" s="97"/>
    </row>
    <row r="93" spans="1:6" ht="16.5" customHeight="1">
      <c r="A93" s="93"/>
      <c r="B93" s="94"/>
      <c r="C93" s="95"/>
      <c r="D93" s="96"/>
      <c r="E93" s="96"/>
      <c r="F93" s="97"/>
    </row>
    <row r="94" spans="1:6" ht="16.5" customHeight="1">
      <c r="A94" s="93"/>
      <c r="B94" s="94"/>
      <c r="C94" s="95"/>
      <c r="D94" s="96"/>
      <c r="E94" s="96"/>
      <c r="F94" s="97"/>
    </row>
    <row r="95" spans="1:6" ht="16.5" customHeight="1">
      <c r="A95" s="93"/>
      <c r="B95" s="94"/>
      <c r="C95" s="95"/>
      <c r="D95" s="96"/>
      <c r="E95" s="96"/>
      <c r="F95" s="97"/>
    </row>
    <row r="96" spans="1:6" ht="16.5" customHeight="1">
      <c r="A96" s="93"/>
      <c r="B96" s="94"/>
      <c r="C96" s="95"/>
      <c r="D96" s="96"/>
      <c r="E96" s="96"/>
      <c r="F96" s="97"/>
    </row>
    <row r="97" spans="1:6" ht="16.5" customHeight="1">
      <c r="A97" s="93"/>
      <c r="B97" s="94"/>
      <c r="C97" s="95"/>
      <c r="D97" s="96"/>
      <c r="E97" s="96"/>
      <c r="F97" s="97"/>
    </row>
    <row r="98" spans="1:6" ht="16.5" customHeight="1">
      <c r="A98" s="93"/>
      <c r="B98" s="94"/>
      <c r="C98" s="95"/>
      <c r="D98" s="96"/>
      <c r="E98" s="96"/>
      <c r="F98" s="97"/>
    </row>
    <row r="99" spans="1:6" ht="16.5" customHeight="1">
      <c r="A99" s="93"/>
      <c r="B99" s="94"/>
      <c r="C99" s="95"/>
      <c r="D99" s="96"/>
      <c r="E99" s="96"/>
      <c r="F99" s="97"/>
    </row>
    <row r="100" spans="1:6" ht="16.5" customHeight="1">
      <c r="A100" s="93"/>
      <c r="B100" s="94"/>
      <c r="C100" s="95"/>
      <c r="D100" s="96"/>
      <c r="E100" s="96"/>
      <c r="F100" s="97"/>
    </row>
    <row r="101" spans="1:6" ht="16.5" customHeight="1">
      <c r="A101" s="93"/>
      <c r="B101" s="94"/>
      <c r="C101" s="95"/>
      <c r="D101" s="96"/>
      <c r="E101" s="96"/>
      <c r="F101" s="97"/>
    </row>
    <row r="102" spans="1:6" ht="16.5" customHeight="1">
      <c r="A102" s="93"/>
      <c r="B102" s="94"/>
      <c r="C102" s="95"/>
      <c r="D102" s="96"/>
      <c r="E102" s="96"/>
      <c r="F102" s="97"/>
    </row>
    <row r="103" spans="1:6" ht="16.5" customHeight="1">
      <c r="A103" s="93"/>
      <c r="B103" s="94"/>
      <c r="C103" s="95"/>
      <c r="D103" s="96"/>
      <c r="E103" s="96"/>
      <c r="F103" s="97"/>
    </row>
    <row r="104" spans="1:6" ht="16.5" customHeight="1">
      <c r="A104" s="93"/>
      <c r="B104" s="94"/>
      <c r="C104" s="95"/>
      <c r="D104" s="96"/>
      <c r="E104" s="96"/>
      <c r="F104" s="97"/>
    </row>
    <row r="105" spans="1:6" ht="16.5" customHeight="1">
      <c r="A105" s="93"/>
      <c r="B105" s="94"/>
      <c r="C105" s="95"/>
      <c r="D105" s="96"/>
      <c r="E105" s="96"/>
      <c r="F105" s="97"/>
    </row>
    <row r="106" spans="1:6" ht="16.5" customHeight="1">
      <c r="A106" s="93"/>
      <c r="B106" s="94"/>
      <c r="C106" s="95"/>
      <c r="D106" s="96"/>
      <c r="E106" s="96"/>
      <c r="F106" s="97"/>
    </row>
    <row r="107" spans="1:6" ht="16.5" customHeight="1">
      <c r="A107" s="93"/>
      <c r="B107" s="94"/>
      <c r="C107" s="95"/>
      <c r="D107" s="96"/>
      <c r="E107" s="96"/>
      <c r="F107" s="97"/>
    </row>
    <row r="108" spans="1:6" ht="16.5" customHeight="1">
      <c r="A108" s="93"/>
      <c r="B108" s="94"/>
      <c r="C108" s="95"/>
      <c r="D108" s="96"/>
      <c r="E108" s="96"/>
      <c r="F108" s="97"/>
    </row>
    <row r="109" spans="1:6" ht="16.5" customHeight="1">
      <c r="A109" s="93"/>
      <c r="B109" s="94"/>
      <c r="C109" s="95"/>
      <c r="D109" s="96"/>
      <c r="E109" s="96"/>
      <c r="F109" s="97"/>
    </row>
    <row r="110" spans="1:6" ht="16.5" customHeight="1">
      <c r="A110" s="93"/>
      <c r="B110" s="94"/>
      <c r="C110" s="95"/>
      <c r="D110" s="96"/>
      <c r="E110" s="96"/>
      <c r="F110" s="97"/>
    </row>
    <row r="111" spans="1:6" ht="16.5" customHeight="1">
      <c r="A111" s="93"/>
      <c r="B111" s="94"/>
      <c r="C111" s="95"/>
      <c r="D111" s="96"/>
      <c r="E111" s="96"/>
      <c r="F111" s="97"/>
    </row>
    <row r="112" spans="1:6" ht="16.5" customHeight="1">
      <c r="A112" s="93"/>
      <c r="B112" s="94"/>
      <c r="C112" s="95"/>
      <c r="D112" s="96"/>
      <c r="E112" s="96"/>
      <c r="F112" s="97"/>
    </row>
    <row r="113" spans="1:6" ht="16.5" customHeight="1">
      <c r="A113" s="93"/>
      <c r="B113" s="94"/>
      <c r="C113" s="95"/>
      <c r="D113" s="96"/>
      <c r="E113" s="96"/>
      <c r="F113" s="97"/>
    </row>
    <row r="114" spans="1:6" ht="16.5" customHeight="1">
      <c r="A114" s="93"/>
      <c r="B114" s="94"/>
      <c r="C114" s="95"/>
      <c r="D114" s="96"/>
      <c r="E114" s="96"/>
      <c r="F114" s="97"/>
    </row>
    <row r="115" spans="1:6" ht="12.75" customHeight="1">
      <c r="A115" s="93"/>
      <c r="B115" s="94"/>
      <c r="C115" s="95"/>
      <c r="D115" s="96"/>
      <c r="E115" s="96"/>
      <c r="F115" s="97"/>
    </row>
    <row r="116" spans="1:6" ht="12.75" customHeight="1">
      <c r="A116" s="93"/>
      <c r="B116" s="94"/>
      <c r="C116" s="95"/>
      <c r="D116" s="96"/>
      <c r="E116" s="96"/>
      <c r="F116" s="97"/>
    </row>
    <row r="117" spans="1:6" ht="12.75" customHeight="1">
      <c r="A117" s="93"/>
      <c r="B117" s="94"/>
      <c r="C117" s="95"/>
      <c r="D117" s="96"/>
      <c r="E117" s="96"/>
      <c r="F117" s="97"/>
    </row>
    <row r="118" spans="1:6" ht="12.75" customHeight="1">
      <c r="A118" s="93"/>
      <c r="B118" s="94"/>
      <c r="C118" s="95"/>
      <c r="D118" s="96"/>
      <c r="E118" s="96"/>
      <c r="F118" s="97"/>
    </row>
    <row r="119" spans="1:6" ht="12.75" customHeight="1">
      <c r="A119" s="93"/>
      <c r="B119" s="94"/>
      <c r="C119" s="95"/>
      <c r="D119" s="96"/>
      <c r="E119" s="96"/>
      <c r="F119" s="97"/>
    </row>
    <row r="120" spans="1:6" ht="12.75" customHeight="1">
      <c r="A120" s="93"/>
      <c r="B120" s="94"/>
      <c r="C120" s="95"/>
      <c r="D120" s="96"/>
      <c r="E120" s="96"/>
      <c r="F120" s="97"/>
    </row>
    <row r="121" spans="1:6" ht="12.75" customHeight="1">
      <c r="A121" s="93"/>
      <c r="B121" s="94"/>
      <c r="C121" s="95"/>
      <c r="D121" s="96"/>
      <c r="E121" s="96"/>
      <c r="F121" s="97"/>
    </row>
    <row r="122" spans="1:6" ht="12.75" customHeight="1">
      <c r="A122" s="93"/>
      <c r="B122" s="94"/>
      <c r="C122" s="95"/>
      <c r="D122" s="96"/>
      <c r="E122" s="96"/>
      <c r="F122" s="97"/>
    </row>
    <row r="123" spans="1:6" ht="12.75" customHeight="1">
      <c r="A123" s="93"/>
      <c r="B123" s="94"/>
      <c r="C123" s="95"/>
      <c r="D123" s="96"/>
      <c r="E123" s="96"/>
      <c r="F123" s="97"/>
    </row>
    <row r="124" spans="1:6" ht="12.75" customHeight="1">
      <c r="A124" s="93"/>
      <c r="B124" s="94"/>
      <c r="C124" s="95"/>
      <c r="D124" s="96"/>
      <c r="E124" s="96"/>
      <c r="F124" s="97"/>
    </row>
    <row r="125" spans="1:6" ht="12.75" customHeight="1">
      <c r="A125" s="93"/>
      <c r="B125" s="94"/>
      <c r="C125" s="95"/>
      <c r="D125" s="96"/>
      <c r="E125" s="96"/>
      <c r="F125" s="97"/>
    </row>
    <row r="126" spans="1:6" ht="12.75" customHeight="1">
      <c r="A126" s="93"/>
      <c r="B126" s="94"/>
      <c r="C126" s="95"/>
      <c r="D126" s="96"/>
      <c r="E126" s="96"/>
      <c r="F126" s="97"/>
    </row>
    <row r="127" spans="1:6" ht="12.75" customHeight="1">
      <c r="A127" s="93"/>
      <c r="B127" s="94"/>
      <c r="C127" s="95"/>
      <c r="D127" s="96"/>
      <c r="E127" s="96"/>
      <c r="F127" s="97"/>
    </row>
    <row r="128" spans="1:6" ht="12.75" customHeight="1">
      <c r="A128" s="93"/>
      <c r="B128" s="94"/>
      <c r="C128" s="95"/>
      <c r="D128" s="96"/>
      <c r="E128" s="96"/>
      <c r="F128" s="97"/>
    </row>
    <row r="129" spans="1:6" ht="12.75" customHeight="1">
      <c r="A129" s="93"/>
      <c r="B129" s="94"/>
      <c r="C129" s="95"/>
      <c r="D129" s="96"/>
      <c r="E129" s="96"/>
      <c r="F129" s="97"/>
    </row>
    <row r="130" spans="1:6" ht="12.75" customHeight="1">
      <c r="A130" s="93"/>
      <c r="B130" s="94"/>
      <c r="C130" s="95"/>
      <c r="D130" s="96"/>
      <c r="E130" s="96"/>
      <c r="F130" s="97"/>
    </row>
    <row r="131" spans="1:6" ht="12.75" customHeight="1">
      <c r="A131" s="93"/>
      <c r="B131" s="94"/>
      <c r="C131" s="95"/>
      <c r="D131" s="96"/>
      <c r="E131" s="96"/>
      <c r="F131" s="97"/>
    </row>
    <row r="132" spans="1:6" ht="12.75" customHeight="1">
      <c r="A132" s="93"/>
      <c r="B132" s="94"/>
      <c r="C132" s="95"/>
      <c r="D132" s="96"/>
      <c r="E132" s="96"/>
      <c r="F132" s="97"/>
    </row>
    <row r="133" spans="1:6" ht="12.75" customHeight="1">
      <c r="A133" s="93"/>
      <c r="B133" s="94"/>
      <c r="C133" s="95"/>
      <c r="D133" s="96"/>
      <c r="E133" s="96"/>
      <c r="F133" s="97"/>
    </row>
    <row r="134" spans="1:6" ht="12.75" customHeight="1">
      <c r="A134" s="93"/>
      <c r="B134" s="94"/>
      <c r="C134" s="95"/>
      <c r="D134" s="96"/>
      <c r="E134" s="96"/>
      <c r="F134" s="97"/>
    </row>
    <row r="135" spans="1:6" ht="12.75" customHeight="1">
      <c r="A135" s="93"/>
      <c r="B135" s="94"/>
      <c r="C135" s="95"/>
      <c r="D135" s="96"/>
      <c r="E135" s="96"/>
      <c r="F135" s="97"/>
    </row>
    <row r="136" spans="1:6" ht="12.75" customHeight="1">
      <c r="A136" s="93"/>
      <c r="B136" s="94"/>
      <c r="C136" s="95"/>
      <c r="D136" s="96"/>
      <c r="E136" s="96"/>
      <c r="F136" s="97"/>
    </row>
    <row r="137" spans="1:6" ht="12.75" customHeight="1">
      <c r="A137" s="93"/>
      <c r="B137" s="94"/>
      <c r="C137" s="95"/>
      <c r="D137" s="96"/>
      <c r="E137" s="96"/>
      <c r="F137" s="97"/>
    </row>
    <row r="138" spans="1:6" ht="12.75" customHeight="1">
      <c r="A138" s="93"/>
      <c r="B138" s="94"/>
      <c r="C138" s="95"/>
      <c r="D138" s="96"/>
      <c r="E138" s="96"/>
      <c r="F138" s="97"/>
    </row>
    <row r="139" spans="1:6" ht="12.75" customHeight="1">
      <c r="A139" s="93"/>
      <c r="B139" s="94"/>
      <c r="C139" s="95"/>
      <c r="D139" s="96"/>
      <c r="E139" s="96"/>
      <c r="F139" s="97"/>
    </row>
    <row r="140" spans="1:6" ht="12.75" customHeight="1">
      <c r="A140" s="93"/>
      <c r="B140" s="94"/>
      <c r="C140" s="95"/>
      <c r="D140" s="96"/>
      <c r="E140" s="96"/>
      <c r="F140" s="97"/>
    </row>
    <row r="141" spans="1:6" ht="12.75" customHeight="1">
      <c r="A141" s="93"/>
      <c r="B141" s="94"/>
      <c r="C141" s="95"/>
      <c r="D141" s="96"/>
      <c r="E141" s="96"/>
      <c r="F141" s="97"/>
    </row>
    <row r="142" spans="1:6" ht="12.75" customHeight="1">
      <c r="A142" s="93"/>
      <c r="B142" s="94"/>
      <c r="C142" s="95"/>
      <c r="D142" s="96"/>
      <c r="E142" s="96"/>
      <c r="F142" s="97"/>
    </row>
    <row r="143" spans="1:6" ht="12.75" customHeight="1">
      <c r="A143" s="93"/>
      <c r="B143" s="94"/>
      <c r="C143" s="95"/>
      <c r="D143" s="96"/>
      <c r="E143" s="96"/>
      <c r="F143" s="97"/>
    </row>
    <row r="144" spans="1:6" ht="12.75" customHeight="1">
      <c r="A144" s="93"/>
      <c r="B144" s="94"/>
      <c r="C144" s="95"/>
      <c r="D144" s="96"/>
      <c r="E144" s="96"/>
      <c r="F144" s="97"/>
    </row>
    <row r="145" spans="1:6" ht="12.75" customHeight="1">
      <c r="A145" s="93"/>
      <c r="B145" s="94"/>
      <c r="C145" s="95"/>
      <c r="D145" s="96"/>
      <c r="E145" s="96"/>
      <c r="F145" s="97"/>
    </row>
    <row r="146" spans="1:6" ht="12.75" customHeight="1">
      <c r="A146" s="93"/>
      <c r="B146" s="94"/>
      <c r="C146" s="95"/>
      <c r="D146" s="96"/>
      <c r="E146" s="96"/>
      <c r="F146" s="97"/>
    </row>
    <row r="147" spans="1:6" ht="12.75" customHeight="1">
      <c r="A147" s="93"/>
      <c r="B147" s="94"/>
      <c r="C147" s="95"/>
      <c r="D147" s="96"/>
      <c r="E147" s="96"/>
      <c r="F147" s="97"/>
    </row>
    <row r="148" spans="1:6" ht="12.75" customHeight="1">
      <c r="A148" s="93"/>
      <c r="B148" s="94"/>
      <c r="C148" s="95"/>
      <c r="D148" s="96"/>
      <c r="E148" s="96"/>
      <c r="F148" s="97"/>
    </row>
    <row r="149" spans="1:6" ht="12.75" customHeight="1">
      <c r="A149" s="93"/>
      <c r="B149" s="94"/>
      <c r="C149" s="95"/>
      <c r="D149" s="96"/>
      <c r="E149" s="96"/>
      <c r="F149" s="97"/>
    </row>
    <row r="150" spans="1:6" ht="12.75" customHeight="1">
      <c r="A150" s="93"/>
      <c r="B150" s="94"/>
      <c r="C150" s="95"/>
      <c r="D150" s="96"/>
      <c r="E150" s="96"/>
      <c r="F150" s="97"/>
    </row>
    <row r="151" spans="1:6" ht="12.75" customHeight="1">
      <c r="A151" s="93"/>
      <c r="B151" s="94"/>
      <c r="C151" s="95"/>
      <c r="D151" s="96"/>
      <c r="E151" s="96"/>
      <c r="F151" s="97"/>
    </row>
    <row r="152" spans="1:6" ht="12.75" customHeight="1">
      <c r="A152" s="93"/>
      <c r="B152" s="94"/>
      <c r="C152" s="95"/>
      <c r="D152" s="96"/>
      <c r="E152" s="96"/>
      <c r="F152" s="97"/>
    </row>
    <row r="153" spans="1:6" ht="12.75" customHeight="1">
      <c r="A153" s="93"/>
      <c r="B153" s="94"/>
      <c r="C153" s="95"/>
      <c r="D153" s="96"/>
      <c r="E153" s="96"/>
      <c r="F153" s="97"/>
    </row>
    <row r="154" spans="1:6" ht="12.75" customHeight="1">
      <c r="A154" s="93"/>
      <c r="B154" s="94"/>
      <c r="C154" s="95"/>
      <c r="D154" s="96"/>
      <c r="E154" s="96"/>
      <c r="F154" s="97"/>
    </row>
    <row r="155" spans="1:6" ht="12.75" customHeight="1">
      <c r="A155" s="93"/>
      <c r="B155" s="94"/>
      <c r="C155" s="95"/>
      <c r="D155" s="96"/>
      <c r="E155" s="96"/>
      <c r="F155" s="97"/>
    </row>
    <row r="156" spans="1:6" ht="12.75" customHeight="1">
      <c r="A156" s="93"/>
      <c r="B156" s="94"/>
      <c r="C156" s="95"/>
      <c r="D156" s="96"/>
      <c r="E156" s="96"/>
      <c r="F156" s="97"/>
    </row>
    <row r="157" spans="1:6" ht="12.75" customHeight="1">
      <c r="A157" s="93"/>
      <c r="B157" s="94"/>
      <c r="C157" s="95"/>
      <c r="D157" s="96"/>
      <c r="E157" s="96"/>
      <c r="F157" s="97"/>
    </row>
    <row r="158" spans="1:6" ht="12.75" customHeight="1">
      <c r="A158" s="93"/>
      <c r="B158" s="94"/>
      <c r="C158" s="95"/>
      <c r="D158" s="96"/>
      <c r="E158" s="96"/>
      <c r="F158" s="97"/>
    </row>
    <row r="159" spans="1:6" ht="12.75" customHeight="1">
      <c r="A159" s="93"/>
      <c r="B159" s="94"/>
      <c r="C159" s="95"/>
      <c r="D159" s="96"/>
      <c r="E159" s="96"/>
      <c r="F159" s="97"/>
    </row>
    <row r="160" spans="1:6" ht="12.75" customHeight="1">
      <c r="A160" s="93"/>
      <c r="B160" s="94"/>
      <c r="C160" s="95"/>
      <c r="D160" s="96"/>
      <c r="E160" s="96"/>
      <c r="F160" s="97"/>
    </row>
    <row r="161" spans="1:6" ht="12.75" customHeight="1">
      <c r="A161" s="93"/>
      <c r="B161" s="94"/>
      <c r="C161" s="95"/>
      <c r="D161" s="96"/>
      <c r="E161" s="96"/>
      <c r="F161" s="97"/>
    </row>
    <row r="162" spans="1:6" ht="12.75" customHeight="1">
      <c r="A162" s="93"/>
      <c r="B162" s="94"/>
      <c r="C162" s="95"/>
      <c r="D162" s="96"/>
      <c r="E162" s="96"/>
      <c r="F162" s="97"/>
    </row>
    <row r="163" spans="1:6" ht="12.75" customHeight="1">
      <c r="A163" s="93"/>
      <c r="B163" s="94"/>
      <c r="C163" s="95"/>
      <c r="D163" s="96"/>
      <c r="E163" s="96"/>
      <c r="F163" s="97"/>
    </row>
    <row r="164" spans="1:6" ht="12.75" customHeight="1">
      <c r="A164" s="93"/>
      <c r="B164" s="94"/>
      <c r="C164" s="95"/>
      <c r="D164" s="96"/>
      <c r="E164" s="96"/>
      <c r="F164" s="97"/>
    </row>
    <row r="165" spans="1:6" ht="12.75" customHeight="1">
      <c r="A165" s="93"/>
      <c r="B165" s="94"/>
      <c r="C165" s="95"/>
      <c r="D165" s="96"/>
      <c r="E165" s="96"/>
      <c r="F165" s="97"/>
    </row>
    <row r="166" spans="1:6" ht="12.75" customHeight="1">
      <c r="A166" s="93"/>
      <c r="B166" s="94"/>
      <c r="C166" s="95"/>
      <c r="D166" s="96"/>
      <c r="E166" s="96"/>
      <c r="F166" s="97"/>
    </row>
    <row r="167" spans="1:6" ht="12.75" customHeight="1">
      <c r="A167" s="93"/>
      <c r="B167" s="94"/>
      <c r="C167" s="95"/>
      <c r="D167" s="96"/>
      <c r="E167" s="96"/>
      <c r="F167" s="97"/>
    </row>
    <row r="168" spans="1:6" ht="12.75" customHeight="1">
      <c r="A168" s="93"/>
      <c r="B168" s="94"/>
      <c r="C168" s="95"/>
      <c r="D168" s="96"/>
      <c r="E168" s="96"/>
      <c r="F168" s="97"/>
    </row>
    <row r="169" spans="1:6" ht="12.75" customHeight="1">
      <c r="A169" s="93"/>
      <c r="B169" s="94"/>
      <c r="C169" s="95"/>
      <c r="D169" s="96"/>
      <c r="E169" s="96"/>
      <c r="F169" s="97"/>
    </row>
    <row r="170" spans="1:6" ht="12.75" customHeight="1">
      <c r="A170" s="93"/>
      <c r="B170" s="94"/>
      <c r="C170" s="95"/>
      <c r="D170" s="96"/>
      <c r="E170" s="96"/>
      <c r="F170" s="97"/>
    </row>
    <row r="171" spans="1:6" ht="12.75" customHeight="1">
      <c r="A171" s="93"/>
      <c r="B171" s="94"/>
      <c r="C171" s="95"/>
      <c r="D171" s="96"/>
      <c r="E171" s="96"/>
      <c r="F171" s="97"/>
    </row>
    <row r="172" spans="1:6" ht="12.75" customHeight="1">
      <c r="A172" s="93"/>
      <c r="B172" s="94"/>
      <c r="C172" s="95"/>
      <c r="D172" s="96"/>
      <c r="E172" s="96"/>
      <c r="F172" s="97"/>
    </row>
    <row r="173" spans="1:6" ht="12.75" customHeight="1">
      <c r="A173" s="93"/>
      <c r="B173" s="94"/>
      <c r="C173" s="95"/>
      <c r="D173" s="96"/>
      <c r="E173" s="96"/>
      <c r="F173" s="97"/>
    </row>
    <row r="174" spans="1:6" ht="12.75" customHeight="1">
      <c r="A174" s="93"/>
      <c r="B174" s="94"/>
      <c r="C174" s="95"/>
      <c r="D174" s="96"/>
      <c r="E174" s="96"/>
      <c r="F174" s="97"/>
    </row>
    <row r="175" spans="1:6" ht="12.75" customHeight="1">
      <c r="A175" s="93"/>
      <c r="B175" s="94"/>
      <c r="C175" s="95"/>
      <c r="D175" s="96"/>
      <c r="E175" s="96"/>
      <c r="F175" s="97"/>
    </row>
    <row r="176" spans="1:6" ht="12.75" customHeight="1">
      <c r="A176" s="93"/>
      <c r="B176" s="94"/>
      <c r="C176" s="95"/>
      <c r="D176" s="96"/>
      <c r="E176" s="96"/>
      <c r="F176" s="97"/>
    </row>
    <row r="177" spans="1:6" ht="12.75" customHeight="1">
      <c r="A177" s="93"/>
      <c r="B177" s="94"/>
      <c r="C177" s="95"/>
      <c r="D177" s="96"/>
      <c r="E177" s="96"/>
      <c r="F177" s="97"/>
    </row>
    <row r="178" spans="1:6" ht="12.75" customHeight="1">
      <c r="A178" s="93"/>
      <c r="B178" s="94"/>
      <c r="C178" s="95"/>
      <c r="D178" s="96"/>
      <c r="E178" s="96"/>
      <c r="F178" s="97"/>
    </row>
    <row r="179" spans="1:6" ht="12.75" customHeight="1">
      <c r="A179" s="93"/>
      <c r="B179" s="94"/>
      <c r="C179" s="95"/>
      <c r="D179" s="96"/>
      <c r="E179" s="96"/>
      <c r="F179" s="97"/>
    </row>
    <row r="180" spans="1:6" ht="12.75" customHeight="1">
      <c r="A180" s="93"/>
      <c r="B180" s="94"/>
      <c r="C180" s="95"/>
      <c r="D180" s="96"/>
      <c r="E180" s="96"/>
      <c r="F180" s="97"/>
    </row>
    <row r="181" spans="1:6" ht="12.75" customHeight="1">
      <c r="A181" s="93"/>
      <c r="B181" s="94"/>
      <c r="C181" s="95"/>
      <c r="D181" s="96"/>
      <c r="E181" s="96"/>
      <c r="F181" s="97"/>
    </row>
    <row r="182" spans="1:6" ht="12.75" customHeight="1">
      <c r="A182" s="93"/>
      <c r="B182" s="94"/>
      <c r="C182" s="95"/>
      <c r="D182" s="96"/>
      <c r="E182" s="96"/>
      <c r="F182" s="97"/>
    </row>
    <row r="183" spans="1:6" ht="12.75" customHeight="1">
      <c r="A183" s="93"/>
      <c r="B183" s="94"/>
      <c r="C183" s="95"/>
      <c r="D183" s="96"/>
      <c r="E183" s="96"/>
      <c r="F183" s="97"/>
    </row>
    <row r="184" spans="1:6" ht="12.75" customHeight="1">
      <c r="A184" s="93"/>
      <c r="B184" s="94"/>
      <c r="C184" s="95"/>
      <c r="D184" s="96"/>
      <c r="E184" s="96"/>
      <c r="F184" s="97"/>
    </row>
    <row r="185" spans="1:6" ht="12.75" customHeight="1">
      <c r="A185" s="93"/>
      <c r="B185" s="94"/>
      <c r="C185" s="95"/>
      <c r="D185" s="96"/>
      <c r="E185" s="96"/>
      <c r="F185" s="97"/>
    </row>
    <row r="186" spans="1:6" ht="12.75" customHeight="1">
      <c r="A186" s="93"/>
      <c r="B186" s="94"/>
      <c r="C186" s="95"/>
      <c r="D186" s="96"/>
      <c r="E186" s="96"/>
      <c r="F186" s="97"/>
    </row>
    <row r="187" spans="1:6" ht="12.75" customHeight="1">
      <c r="A187" s="93"/>
      <c r="B187" s="94"/>
      <c r="C187" s="95"/>
      <c r="D187" s="96"/>
      <c r="E187" s="96"/>
      <c r="F187" s="97"/>
    </row>
    <row r="188" spans="1:6" ht="12.75" customHeight="1">
      <c r="A188" s="93"/>
      <c r="B188" s="94"/>
      <c r="C188" s="95"/>
      <c r="D188" s="96"/>
      <c r="E188" s="96"/>
      <c r="F188" s="97"/>
    </row>
    <row r="189" spans="1:6" ht="12.75" customHeight="1">
      <c r="A189" s="93"/>
      <c r="B189" s="94"/>
      <c r="C189" s="95"/>
      <c r="D189" s="96"/>
      <c r="E189" s="96"/>
      <c r="F189" s="97"/>
    </row>
    <row r="190" spans="1:6" ht="12.75" customHeight="1">
      <c r="A190" s="93"/>
      <c r="B190" s="94"/>
      <c r="C190" s="95"/>
      <c r="D190" s="96"/>
      <c r="E190" s="96"/>
      <c r="F190" s="97"/>
    </row>
    <row r="191" spans="1:6" ht="12.75" customHeight="1">
      <c r="A191" s="93"/>
      <c r="B191" s="94"/>
      <c r="C191" s="95"/>
      <c r="D191" s="96"/>
      <c r="E191" s="96"/>
      <c r="F191" s="97"/>
    </row>
    <row r="192" spans="1:6" ht="12.75" customHeight="1">
      <c r="A192" s="93"/>
      <c r="B192" s="94"/>
      <c r="C192" s="95"/>
      <c r="D192" s="96"/>
      <c r="E192" s="96"/>
      <c r="F192" s="97"/>
    </row>
    <row r="193" spans="1:6" ht="12.75" customHeight="1">
      <c r="A193" s="93"/>
      <c r="B193" s="94"/>
      <c r="C193" s="95"/>
      <c r="D193" s="96"/>
      <c r="E193" s="96"/>
      <c r="F193" s="97"/>
    </row>
    <row r="194" spans="1:6" ht="12.75" customHeight="1">
      <c r="A194" s="93"/>
      <c r="B194" s="94"/>
      <c r="C194" s="95"/>
      <c r="D194" s="96"/>
      <c r="E194" s="96"/>
      <c r="F194" s="97"/>
    </row>
    <row r="195" spans="1:6" ht="12.75" customHeight="1">
      <c r="A195" s="93"/>
      <c r="B195" s="94"/>
      <c r="C195" s="95"/>
      <c r="D195" s="96"/>
      <c r="E195" s="96"/>
      <c r="F195" s="97"/>
    </row>
    <row r="196" spans="1:6" ht="12.75" customHeight="1">
      <c r="A196" s="93"/>
      <c r="B196" s="94"/>
      <c r="C196" s="95"/>
      <c r="D196" s="96"/>
      <c r="E196" s="96"/>
      <c r="F196" s="97"/>
    </row>
    <row r="197" spans="1:6" ht="12.75" customHeight="1">
      <c r="A197" s="93"/>
      <c r="B197" s="94"/>
      <c r="C197" s="95"/>
      <c r="D197" s="96"/>
      <c r="E197" s="96"/>
      <c r="F197" s="97"/>
    </row>
    <row r="198" spans="1:6" ht="12.75" customHeight="1">
      <c r="A198" s="93"/>
      <c r="B198" s="94"/>
      <c r="C198" s="95"/>
      <c r="D198" s="96"/>
      <c r="E198" s="96"/>
      <c r="F198" s="97"/>
    </row>
    <row r="199" spans="1:6" ht="12.75" customHeight="1">
      <c r="A199" s="93"/>
      <c r="B199" s="94"/>
      <c r="C199" s="95"/>
      <c r="D199" s="96"/>
      <c r="E199" s="96"/>
      <c r="F199" s="97"/>
    </row>
    <row r="200" spans="1:6" ht="12.75" customHeight="1">
      <c r="A200" s="93"/>
      <c r="B200" s="94"/>
      <c r="C200" s="95"/>
      <c r="D200" s="96"/>
      <c r="E200" s="96"/>
      <c r="F200" s="97"/>
    </row>
    <row r="201" spans="1:6" ht="12.75" customHeight="1">
      <c r="A201" s="93"/>
      <c r="B201" s="94"/>
      <c r="C201" s="95"/>
      <c r="D201" s="96"/>
      <c r="E201" s="96"/>
      <c r="F201" s="97"/>
    </row>
    <row r="202" spans="1:6" ht="12.75" customHeight="1">
      <c r="A202" s="93"/>
      <c r="B202" s="94"/>
      <c r="C202" s="95"/>
      <c r="D202" s="96"/>
      <c r="E202" s="96"/>
      <c r="F202" s="97"/>
    </row>
    <row r="203" spans="1:6" ht="12.75" customHeight="1">
      <c r="A203" s="93"/>
      <c r="B203" s="94"/>
      <c r="C203" s="95"/>
      <c r="D203" s="96"/>
      <c r="E203" s="96"/>
      <c r="F203" s="97"/>
    </row>
    <row r="204" spans="1:6" ht="12.75" customHeight="1">
      <c r="A204" s="93"/>
      <c r="B204" s="94"/>
      <c r="C204" s="95"/>
      <c r="D204" s="96"/>
      <c r="E204" s="96"/>
      <c r="F204" s="97"/>
    </row>
    <row r="205" spans="1:6" ht="12.75" customHeight="1">
      <c r="A205" s="93"/>
      <c r="B205" s="94"/>
      <c r="C205" s="95"/>
      <c r="D205" s="96"/>
      <c r="E205" s="96"/>
      <c r="F205" s="97"/>
    </row>
    <row r="206" spans="1:6" ht="12.75" customHeight="1">
      <c r="A206" s="93"/>
      <c r="B206" s="94"/>
      <c r="C206" s="95"/>
      <c r="D206" s="96"/>
      <c r="E206" s="96"/>
      <c r="F206" s="97"/>
    </row>
    <row r="207" spans="1:6" ht="12.75" customHeight="1">
      <c r="A207" s="93"/>
      <c r="B207" s="94"/>
      <c r="C207" s="95"/>
      <c r="D207" s="96"/>
      <c r="E207" s="96"/>
      <c r="F207" s="97"/>
    </row>
    <row r="208" spans="1:6" ht="12.75" customHeight="1">
      <c r="A208" s="93"/>
      <c r="B208" s="94"/>
      <c r="C208" s="95"/>
      <c r="D208" s="96"/>
      <c r="E208" s="96"/>
      <c r="F208" s="97"/>
    </row>
    <row r="209" spans="1:6" ht="12.75" customHeight="1">
      <c r="A209" s="93"/>
      <c r="B209" s="94"/>
      <c r="C209" s="95"/>
      <c r="D209" s="96"/>
      <c r="E209" s="96"/>
      <c r="F209" s="97"/>
    </row>
    <row r="210" spans="1:6" ht="12.75" customHeight="1">
      <c r="A210" s="93"/>
      <c r="B210" s="94"/>
      <c r="C210" s="95"/>
      <c r="D210" s="96"/>
      <c r="E210" s="96"/>
      <c r="F210" s="97"/>
    </row>
    <row r="211" spans="1:6" ht="12.75" customHeight="1">
      <c r="A211" s="93"/>
      <c r="B211" s="94"/>
      <c r="C211" s="95"/>
      <c r="D211" s="96"/>
      <c r="E211" s="96"/>
      <c r="F211" s="97"/>
    </row>
    <row r="212" spans="1:6" ht="12.75" customHeight="1">
      <c r="A212" s="93"/>
      <c r="B212" s="94"/>
      <c r="C212" s="95"/>
      <c r="D212" s="96"/>
      <c r="E212" s="96"/>
      <c r="F212" s="97"/>
    </row>
    <row r="213" spans="1:6" ht="12.75" customHeight="1">
      <c r="A213" s="93"/>
      <c r="B213" s="94"/>
      <c r="C213" s="95"/>
      <c r="D213" s="96"/>
      <c r="E213" s="96"/>
      <c r="F213" s="97"/>
    </row>
    <row r="214" spans="1:6" ht="12.75" customHeight="1">
      <c r="A214" s="93"/>
      <c r="B214" s="94"/>
      <c r="C214" s="95"/>
      <c r="D214" s="96"/>
      <c r="E214" s="96"/>
      <c r="F214" s="97"/>
    </row>
    <row r="215" spans="1:6" ht="12.75" customHeight="1">
      <c r="A215" s="93"/>
      <c r="B215" s="94"/>
      <c r="C215" s="95"/>
      <c r="D215" s="96"/>
      <c r="E215" s="96"/>
      <c r="F215" s="97"/>
    </row>
    <row r="216" spans="1:6" ht="12.75" customHeight="1">
      <c r="A216" s="93"/>
      <c r="B216" s="94"/>
      <c r="C216" s="95"/>
      <c r="D216" s="96"/>
      <c r="E216" s="96"/>
      <c r="F216" s="97"/>
    </row>
    <row r="217" spans="1:6" ht="12.75" customHeight="1">
      <c r="A217" s="93"/>
      <c r="B217" s="94"/>
      <c r="C217" s="95"/>
      <c r="D217" s="96"/>
      <c r="E217" s="96"/>
      <c r="F217" s="97"/>
    </row>
    <row r="218" spans="1:6" ht="12.75" customHeight="1">
      <c r="A218" s="93"/>
      <c r="B218" s="94"/>
      <c r="C218" s="95"/>
      <c r="D218" s="96"/>
      <c r="E218" s="96"/>
      <c r="F218" s="97"/>
    </row>
    <row r="219" spans="1:6" ht="12.75" customHeight="1">
      <c r="A219" s="93"/>
      <c r="B219" s="94"/>
      <c r="C219" s="95"/>
      <c r="D219" s="96"/>
      <c r="E219" s="96"/>
      <c r="F219" s="97"/>
    </row>
    <row r="220" spans="1:6" ht="12.75" customHeight="1">
      <c r="A220" s="93"/>
      <c r="B220" s="94"/>
      <c r="C220" s="95"/>
      <c r="D220" s="96"/>
      <c r="E220" s="96"/>
      <c r="F220" s="97"/>
    </row>
    <row r="221" spans="1:6" ht="12.75" customHeight="1">
      <c r="A221" s="93"/>
      <c r="B221" s="94"/>
      <c r="C221" s="95"/>
      <c r="D221" s="96"/>
      <c r="E221" s="96"/>
      <c r="F221" s="97"/>
    </row>
    <row r="222" spans="1:6" ht="12.75" customHeight="1">
      <c r="A222" s="93"/>
      <c r="B222" s="94"/>
      <c r="C222" s="95"/>
      <c r="D222" s="96"/>
      <c r="E222" s="96"/>
      <c r="F222" s="97"/>
    </row>
    <row r="223" spans="1:6" ht="12.75" customHeight="1">
      <c r="A223" s="93"/>
      <c r="B223" s="94"/>
      <c r="C223" s="95"/>
      <c r="D223" s="96"/>
      <c r="E223" s="96"/>
      <c r="F223" s="97"/>
    </row>
    <row r="224" spans="1:6" ht="12.75" customHeight="1">
      <c r="A224" s="93"/>
      <c r="B224" s="94"/>
      <c r="C224" s="95"/>
      <c r="D224" s="96"/>
      <c r="E224" s="96"/>
      <c r="F224" s="97"/>
    </row>
    <row r="225" spans="1:6" ht="12.75" customHeight="1">
      <c r="A225" s="93"/>
      <c r="B225" s="94"/>
      <c r="C225" s="95"/>
      <c r="D225" s="96"/>
      <c r="E225" s="96"/>
      <c r="F225" s="97"/>
    </row>
    <row r="226" spans="1:6" ht="12.75" customHeight="1">
      <c r="A226" s="93"/>
      <c r="B226" s="94"/>
      <c r="C226" s="95"/>
      <c r="D226" s="96"/>
      <c r="E226" s="96"/>
      <c r="F226" s="97"/>
    </row>
    <row r="227" spans="1:6" ht="12.75" customHeight="1">
      <c r="A227" s="93"/>
      <c r="B227" s="94"/>
      <c r="C227" s="95"/>
      <c r="D227" s="96"/>
      <c r="E227" s="96"/>
      <c r="F227" s="97"/>
    </row>
    <row r="228" spans="1:6" ht="12.75" customHeight="1">
      <c r="A228" s="93"/>
      <c r="B228" s="94"/>
      <c r="C228" s="95"/>
      <c r="D228" s="96"/>
      <c r="E228" s="96"/>
      <c r="F228" s="97"/>
    </row>
    <row r="229" spans="1:6" ht="12.75" customHeight="1">
      <c r="A229" s="93"/>
      <c r="B229" s="94"/>
      <c r="C229" s="95"/>
      <c r="D229" s="96"/>
      <c r="E229" s="96"/>
      <c r="F229" s="97"/>
    </row>
    <row r="230" spans="1:6" ht="12.75" customHeight="1">
      <c r="A230" s="93"/>
      <c r="B230" s="94"/>
      <c r="C230" s="95"/>
      <c r="D230" s="96"/>
      <c r="E230" s="96"/>
      <c r="F230" s="97"/>
    </row>
    <row r="231" spans="1:6" ht="12.75" customHeight="1">
      <c r="A231" s="93"/>
      <c r="B231" s="94"/>
      <c r="C231" s="95"/>
      <c r="D231" s="96"/>
      <c r="E231" s="96"/>
      <c r="F231" s="97"/>
    </row>
    <row r="232" spans="1:6" ht="12.75" customHeight="1">
      <c r="A232" s="93"/>
      <c r="B232" s="94"/>
      <c r="C232" s="95"/>
      <c r="D232" s="96"/>
      <c r="E232" s="96"/>
      <c r="F232" s="97"/>
    </row>
    <row r="233" spans="1:6" ht="12.75" customHeight="1">
      <c r="A233" s="93"/>
      <c r="B233" s="94"/>
      <c r="C233" s="95"/>
      <c r="D233" s="96"/>
      <c r="E233" s="96"/>
      <c r="F233" s="97"/>
    </row>
    <row r="234" spans="1:6" ht="12.75" customHeight="1">
      <c r="A234" s="93"/>
      <c r="B234" s="94"/>
      <c r="C234" s="95"/>
      <c r="D234" s="96"/>
      <c r="E234" s="96"/>
      <c r="F234" s="97"/>
    </row>
    <row r="235" spans="1:6">
      <c r="A235" s="93"/>
      <c r="B235" s="94"/>
      <c r="C235" s="95"/>
      <c r="D235" s="96"/>
      <c r="E235" s="96"/>
      <c r="F235" s="97"/>
    </row>
    <row r="236" spans="1:6">
      <c r="A236" s="93"/>
      <c r="B236" s="94"/>
      <c r="C236" s="95"/>
      <c r="D236" s="96"/>
      <c r="E236" s="96"/>
      <c r="F236" s="97"/>
    </row>
    <row r="237" spans="1:6">
      <c r="A237" s="93"/>
      <c r="B237" s="94"/>
      <c r="C237" s="95"/>
      <c r="D237" s="96"/>
      <c r="E237" s="96"/>
      <c r="F237" s="97"/>
    </row>
    <row r="238" spans="1:6">
      <c r="A238" s="93"/>
      <c r="B238" s="94"/>
      <c r="C238" s="95"/>
      <c r="D238" s="96"/>
      <c r="E238" s="96"/>
      <c r="F238" s="97"/>
    </row>
    <row r="239" spans="1:6">
      <c r="A239" s="93"/>
      <c r="B239" s="94"/>
      <c r="C239" s="95"/>
      <c r="D239" s="96"/>
      <c r="E239" s="96"/>
      <c r="F239" s="97"/>
    </row>
    <row r="240" spans="1:6">
      <c r="A240" s="93"/>
      <c r="B240" s="94"/>
      <c r="C240" s="95"/>
      <c r="D240" s="96"/>
      <c r="E240" s="96"/>
      <c r="F240" s="97"/>
    </row>
    <row r="241" spans="1:6">
      <c r="A241" s="93"/>
      <c r="B241" s="94"/>
      <c r="C241" s="95"/>
      <c r="D241" s="96"/>
      <c r="E241" s="96"/>
      <c r="F241" s="97"/>
    </row>
    <row r="242" spans="1:6">
      <c r="A242" s="93"/>
      <c r="B242" s="94"/>
      <c r="C242" s="95"/>
      <c r="D242" s="96"/>
      <c r="E242" s="96"/>
      <c r="F242" s="97"/>
    </row>
    <row r="243" spans="1:6">
      <c r="A243" s="93"/>
      <c r="B243" s="94"/>
      <c r="C243" s="95"/>
      <c r="D243" s="96"/>
      <c r="E243" s="96"/>
      <c r="F243" s="97"/>
    </row>
    <row r="244" spans="1:6">
      <c r="A244" s="93"/>
      <c r="B244" s="94"/>
      <c r="C244" s="95"/>
      <c r="D244" s="96"/>
      <c r="E244" s="96"/>
      <c r="F244" s="97"/>
    </row>
    <row r="245" spans="1:6">
      <c r="A245" s="93"/>
      <c r="B245" s="94"/>
      <c r="C245" s="95"/>
      <c r="D245" s="96"/>
      <c r="E245" s="96"/>
      <c r="F245" s="97"/>
    </row>
    <row r="246" spans="1:6">
      <c r="A246" s="93"/>
      <c r="B246" s="94"/>
      <c r="C246" s="95"/>
      <c r="D246" s="96"/>
      <c r="E246" s="96"/>
      <c r="F246" s="97"/>
    </row>
    <row r="247" spans="1:6">
      <c r="A247" s="93"/>
      <c r="B247" s="94"/>
      <c r="C247" s="95"/>
      <c r="D247" s="96"/>
      <c r="E247" s="96"/>
      <c r="F247" s="97"/>
    </row>
    <row r="248" spans="1:6">
      <c r="A248" s="93"/>
      <c r="B248" s="94"/>
      <c r="C248" s="95"/>
      <c r="D248" s="96"/>
      <c r="E248" s="96"/>
      <c r="F248" s="97"/>
    </row>
    <row r="249" spans="1:6">
      <c r="A249" s="93"/>
      <c r="B249" s="94"/>
      <c r="C249" s="95"/>
      <c r="D249" s="96"/>
      <c r="E249" s="96"/>
      <c r="F249" s="97"/>
    </row>
    <row r="250" spans="1:6">
      <c r="A250" s="93"/>
      <c r="B250" s="94"/>
      <c r="C250" s="95"/>
      <c r="D250" s="96"/>
      <c r="E250" s="96"/>
      <c r="F250" s="97"/>
    </row>
    <row r="251" spans="1:6">
      <c r="A251" s="93"/>
      <c r="B251" s="94"/>
      <c r="C251" s="95"/>
      <c r="D251" s="96"/>
      <c r="E251" s="96"/>
      <c r="F251" s="97"/>
    </row>
    <row r="252" spans="1:6">
      <c r="A252" s="93"/>
      <c r="B252" s="94"/>
      <c r="C252" s="95"/>
      <c r="D252" s="96"/>
      <c r="E252" s="96"/>
      <c r="F252" s="97"/>
    </row>
    <row r="253" spans="1:6">
      <c r="A253" s="93"/>
      <c r="B253" s="94"/>
      <c r="C253" s="95"/>
      <c r="D253" s="96"/>
      <c r="E253" s="96"/>
      <c r="F253" s="97"/>
    </row>
    <row r="254" spans="1:6">
      <c r="A254" s="93"/>
      <c r="B254" s="94"/>
      <c r="C254" s="95"/>
      <c r="D254" s="96"/>
      <c r="E254" s="96"/>
      <c r="F254" s="97"/>
    </row>
    <row r="255" spans="1:6">
      <c r="A255" s="93"/>
      <c r="B255" s="94"/>
      <c r="C255" s="95"/>
      <c r="D255" s="96"/>
      <c r="E255" s="96"/>
      <c r="F255" s="97"/>
    </row>
    <row r="256" spans="1:6">
      <c r="A256" s="93"/>
      <c r="B256" s="94"/>
      <c r="C256" s="95"/>
      <c r="D256" s="96"/>
      <c r="E256" s="96"/>
      <c r="F256" s="97"/>
    </row>
    <row r="257" spans="1:6">
      <c r="A257" s="93"/>
      <c r="B257" s="94"/>
      <c r="C257" s="95"/>
      <c r="D257" s="96"/>
      <c r="E257" s="96"/>
      <c r="F257" s="97"/>
    </row>
    <row r="258" spans="1:6">
      <c r="A258" s="93"/>
      <c r="B258" s="94"/>
      <c r="C258" s="95"/>
      <c r="D258" s="96"/>
      <c r="E258" s="96"/>
      <c r="F258" s="97"/>
    </row>
    <row r="259" spans="1:6">
      <c r="A259" s="93"/>
      <c r="B259" s="94"/>
      <c r="C259" s="95"/>
      <c r="D259" s="96"/>
      <c r="E259" s="96"/>
      <c r="F259" s="97"/>
    </row>
    <row r="260" spans="1:6">
      <c r="A260" s="93"/>
      <c r="B260" s="94"/>
      <c r="C260" s="95"/>
      <c r="D260" s="96"/>
      <c r="E260" s="96"/>
      <c r="F260" s="97"/>
    </row>
    <row r="261" spans="1:6">
      <c r="A261" s="93"/>
      <c r="B261" s="94"/>
      <c r="C261" s="95"/>
      <c r="D261" s="96"/>
      <c r="E261" s="96"/>
      <c r="F261" s="97"/>
    </row>
    <row r="262" spans="1:6">
      <c r="A262" s="93"/>
      <c r="B262" s="94"/>
      <c r="C262" s="95"/>
      <c r="D262" s="96"/>
      <c r="E262" s="96"/>
      <c r="F262" s="97"/>
    </row>
    <row r="263" spans="1:6">
      <c r="A263" s="93"/>
      <c r="B263" s="94"/>
      <c r="C263" s="95"/>
      <c r="D263" s="96"/>
      <c r="E263" s="96"/>
      <c r="F263" s="97"/>
    </row>
    <row r="264" spans="1:6">
      <c r="A264" s="93"/>
      <c r="B264" s="94"/>
      <c r="C264" s="95"/>
      <c r="D264" s="96"/>
      <c r="E264" s="96"/>
      <c r="F264" s="97"/>
    </row>
    <row r="265" spans="1:6">
      <c r="A265" s="93"/>
      <c r="B265" s="94"/>
      <c r="C265" s="95"/>
      <c r="D265" s="96"/>
      <c r="E265" s="96"/>
      <c r="F265" s="97"/>
    </row>
    <row r="266" spans="1:6">
      <c r="A266" s="93"/>
      <c r="B266" s="94"/>
      <c r="C266" s="95"/>
      <c r="D266" s="96"/>
      <c r="E266" s="96"/>
      <c r="F266" s="97"/>
    </row>
    <row r="267" spans="1:6">
      <c r="A267" s="93"/>
      <c r="B267" s="94"/>
      <c r="C267" s="95"/>
      <c r="D267" s="96"/>
      <c r="E267" s="96"/>
      <c r="F267" s="97"/>
    </row>
    <row r="268" spans="1:6">
      <c r="A268" s="93"/>
      <c r="B268" s="94"/>
      <c r="C268" s="95"/>
      <c r="D268" s="96"/>
      <c r="E268" s="96"/>
      <c r="F268" s="97"/>
    </row>
    <row r="269" spans="1:6">
      <c r="A269" s="93"/>
      <c r="B269" s="94"/>
      <c r="C269" s="95"/>
      <c r="D269" s="96"/>
      <c r="E269" s="96"/>
      <c r="F269" s="97"/>
    </row>
    <row r="270" spans="1:6">
      <c r="A270" s="93"/>
      <c r="B270" s="94"/>
      <c r="C270" s="95"/>
      <c r="D270" s="96"/>
      <c r="E270" s="96"/>
      <c r="F270" s="97"/>
    </row>
    <row r="271" spans="1:6">
      <c r="A271" s="93"/>
      <c r="B271" s="94"/>
      <c r="C271" s="95"/>
      <c r="D271" s="96"/>
      <c r="E271" s="96"/>
      <c r="F271" s="97"/>
    </row>
    <row r="272" spans="1:6">
      <c r="A272" s="93"/>
      <c r="B272" s="94"/>
      <c r="C272" s="95"/>
      <c r="D272" s="96"/>
      <c r="E272" s="96"/>
      <c r="F272" s="97"/>
    </row>
    <row r="273" spans="1:6">
      <c r="A273" s="93"/>
      <c r="B273" s="94"/>
      <c r="C273" s="95"/>
      <c r="D273" s="96"/>
      <c r="E273" s="96"/>
      <c r="F273" s="97"/>
    </row>
    <row r="274" spans="1:6">
      <c r="A274" s="93"/>
      <c r="B274" s="94"/>
      <c r="C274" s="95"/>
      <c r="D274" s="96"/>
      <c r="E274" s="96"/>
      <c r="F274" s="97"/>
    </row>
    <row r="275" spans="1:6">
      <c r="A275" s="93"/>
      <c r="B275" s="94"/>
      <c r="C275" s="95"/>
      <c r="D275" s="96"/>
      <c r="E275" s="96"/>
      <c r="F275" s="97"/>
    </row>
    <row r="276" spans="1:6">
      <c r="A276" s="93"/>
      <c r="B276" s="94"/>
      <c r="C276" s="95"/>
      <c r="D276" s="96"/>
      <c r="E276" s="96"/>
      <c r="F276" s="97"/>
    </row>
    <row r="277" spans="1:6">
      <c r="A277" s="93"/>
      <c r="B277" s="94"/>
      <c r="C277" s="95"/>
      <c r="D277" s="96"/>
      <c r="E277" s="96"/>
      <c r="F277" s="97"/>
    </row>
    <row r="278" spans="1:6">
      <c r="A278" s="93"/>
      <c r="B278" s="94"/>
      <c r="C278" s="95"/>
      <c r="D278" s="96"/>
      <c r="E278" s="96"/>
      <c r="F278" s="97"/>
    </row>
    <row r="279" spans="1:6">
      <c r="A279" s="93"/>
      <c r="B279" s="94"/>
      <c r="C279" s="95"/>
      <c r="D279" s="96"/>
      <c r="E279" s="96"/>
      <c r="F279" s="97"/>
    </row>
    <row r="280" spans="1:6">
      <c r="A280" s="93"/>
      <c r="B280" s="94"/>
      <c r="C280" s="95"/>
      <c r="D280" s="96"/>
      <c r="E280" s="96"/>
      <c r="F280" s="97"/>
    </row>
    <row r="281" spans="1:6">
      <c r="A281" s="93"/>
      <c r="B281" s="94"/>
      <c r="C281" s="95"/>
      <c r="D281" s="96"/>
      <c r="E281" s="96"/>
      <c r="F281" s="97"/>
    </row>
    <row r="282" spans="1:6">
      <c r="A282" s="93"/>
      <c r="B282" s="94"/>
      <c r="C282" s="95"/>
      <c r="D282" s="96"/>
      <c r="E282" s="96"/>
      <c r="F282" s="97"/>
    </row>
    <row r="283" spans="1:6">
      <c r="A283" s="93"/>
      <c r="B283" s="94"/>
      <c r="C283" s="95"/>
      <c r="D283" s="96"/>
      <c r="E283" s="96"/>
      <c r="F283" s="97"/>
    </row>
    <row r="284" spans="1:6">
      <c r="A284" s="93"/>
      <c r="B284" s="94"/>
      <c r="C284" s="95"/>
      <c r="D284" s="96"/>
      <c r="E284" s="96"/>
      <c r="F284" s="97"/>
    </row>
    <row r="285" spans="1:6">
      <c r="A285" s="93"/>
      <c r="B285" s="94"/>
      <c r="C285" s="95"/>
      <c r="D285" s="96"/>
      <c r="E285" s="96"/>
      <c r="F285" s="97"/>
    </row>
    <row r="286" spans="1:6">
      <c r="A286" s="93"/>
      <c r="B286" s="94"/>
      <c r="C286" s="95"/>
      <c r="D286" s="96"/>
      <c r="E286" s="96"/>
      <c r="F286" s="97"/>
    </row>
    <row r="287" spans="1:6">
      <c r="A287" s="93"/>
      <c r="B287" s="94"/>
      <c r="C287" s="95"/>
      <c r="D287" s="96"/>
      <c r="E287" s="96"/>
      <c r="F287" s="97"/>
    </row>
    <row r="288" spans="1:6">
      <c r="A288" s="93"/>
      <c r="B288" s="94"/>
      <c r="C288" s="95"/>
      <c r="D288" s="96"/>
      <c r="E288" s="96"/>
      <c r="F288" s="97"/>
    </row>
    <row r="289" spans="1:6">
      <c r="A289" s="93"/>
      <c r="B289" s="94"/>
      <c r="C289" s="95"/>
      <c r="D289" s="96"/>
      <c r="E289" s="96"/>
      <c r="F289" s="97"/>
    </row>
    <row r="290" spans="1:6">
      <c r="A290" s="93"/>
      <c r="B290" s="94"/>
      <c r="C290" s="95"/>
      <c r="D290" s="96"/>
      <c r="E290" s="96"/>
      <c r="F290" s="97"/>
    </row>
    <row r="291" spans="1:6">
      <c r="A291" s="93"/>
      <c r="B291" s="94"/>
      <c r="C291" s="95"/>
      <c r="D291" s="96"/>
      <c r="E291" s="96"/>
      <c r="F291" s="97"/>
    </row>
    <row r="292" spans="1:6">
      <c r="A292" s="93"/>
      <c r="B292" s="94"/>
      <c r="C292" s="95"/>
      <c r="D292" s="96"/>
      <c r="E292" s="96"/>
      <c r="F292" s="97"/>
    </row>
    <row r="293" spans="1:6">
      <c r="A293" s="93"/>
      <c r="B293" s="94"/>
      <c r="C293" s="95"/>
      <c r="D293" s="96"/>
      <c r="E293" s="96"/>
      <c r="F293" s="97"/>
    </row>
    <row r="294" spans="1:6">
      <c r="A294" s="93"/>
      <c r="B294" s="94"/>
      <c r="C294" s="95"/>
      <c r="D294" s="96"/>
      <c r="E294" s="96"/>
      <c r="F294" s="97"/>
    </row>
    <row r="295" spans="1:6">
      <c r="A295" s="93"/>
      <c r="B295" s="94"/>
      <c r="C295" s="95"/>
      <c r="D295" s="96"/>
      <c r="E295" s="96"/>
      <c r="F295" s="97"/>
    </row>
    <row r="296" spans="1:6">
      <c r="A296" s="93"/>
      <c r="B296" s="94"/>
      <c r="C296" s="95"/>
      <c r="D296" s="96"/>
      <c r="E296" s="96"/>
      <c r="F296" s="97"/>
    </row>
    <row r="297" spans="1:6">
      <c r="A297" s="93"/>
      <c r="B297" s="94"/>
      <c r="C297" s="95"/>
      <c r="D297" s="96"/>
      <c r="E297" s="96"/>
      <c r="F297" s="97"/>
    </row>
    <row r="298" spans="1:6">
      <c r="A298" s="93"/>
      <c r="B298" s="94"/>
      <c r="C298" s="95"/>
      <c r="D298" s="96"/>
      <c r="E298" s="96"/>
      <c r="F298" s="97"/>
    </row>
    <row r="299" spans="1:6">
      <c r="A299" s="93"/>
      <c r="B299" s="94"/>
      <c r="C299" s="95"/>
      <c r="D299" s="96"/>
      <c r="E299" s="96"/>
      <c r="F299" s="97"/>
    </row>
    <row r="300" spans="1:6">
      <c r="A300" s="93"/>
      <c r="B300" s="94"/>
      <c r="C300" s="95"/>
      <c r="D300" s="96"/>
      <c r="E300" s="96"/>
      <c r="F300" s="97"/>
    </row>
    <row r="301" spans="1:6">
      <c r="A301" s="93"/>
      <c r="B301" s="94"/>
      <c r="C301" s="95"/>
      <c r="D301" s="96"/>
      <c r="E301" s="96"/>
      <c r="F301" s="97"/>
    </row>
    <row r="302" spans="1:6">
      <c r="A302" s="93"/>
      <c r="B302" s="94"/>
      <c r="C302" s="95"/>
      <c r="D302" s="96"/>
      <c r="E302" s="96"/>
      <c r="F302" s="97"/>
    </row>
    <row r="303" spans="1:6">
      <c r="A303" s="93"/>
      <c r="B303" s="94"/>
      <c r="C303" s="95"/>
      <c r="D303" s="96"/>
      <c r="E303" s="96"/>
      <c r="F303" s="97"/>
    </row>
    <row r="304" spans="1:6">
      <c r="A304" s="93"/>
      <c r="B304" s="94"/>
      <c r="C304" s="95"/>
      <c r="D304" s="96"/>
      <c r="E304" s="96"/>
      <c r="F304" s="97"/>
    </row>
    <row r="305" spans="1:6">
      <c r="A305" s="93"/>
      <c r="B305" s="94"/>
      <c r="C305" s="95"/>
      <c r="D305" s="96"/>
      <c r="E305" s="96"/>
      <c r="F305" s="97"/>
    </row>
    <row r="306" spans="1:6">
      <c r="A306" s="93"/>
      <c r="B306" s="94"/>
      <c r="C306" s="95"/>
      <c r="D306" s="96"/>
      <c r="E306" s="96"/>
      <c r="F306" s="97"/>
    </row>
    <row r="307" spans="1:6">
      <c r="A307" s="58"/>
      <c r="B307" s="59"/>
      <c r="C307" s="49"/>
      <c r="D307" s="60"/>
      <c r="E307" s="50"/>
      <c r="F307" s="51"/>
    </row>
    <row r="308" spans="1:6">
      <c r="A308" s="58"/>
      <c r="B308" s="59"/>
      <c r="C308" s="49"/>
      <c r="D308" s="60"/>
      <c r="E308" s="50"/>
      <c r="F308" s="51"/>
    </row>
    <row r="309" spans="1:6">
      <c r="A309" s="58"/>
      <c r="B309" s="59"/>
      <c r="C309" s="49"/>
      <c r="D309" s="60"/>
      <c r="E309" s="50"/>
      <c r="F309" s="51"/>
    </row>
    <row r="310" spans="1:6">
      <c r="A310" s="58"/>
      <c r="B310" s="59"/>
      <c r="C310" s="49"/>
      <c r="D310" s="60"/>
      <c r="E310" s="50"/>
      <c r="F310" s="51"/>
    </row>
    <row r="311" spans="1:6">
      <c r="A311" s="58"/>
      <c r="B311" s="59"/>
      <c r="C311" s="49"/>
      <c r="D311" s="60"/>
      <c r="E311" s="50"/>
      <c r="F311" s="51"/>
    </row>
    <row r="312" spans="1:6">
      <c r="A312" s="58"/>
      <c r="B312" s="59"/>
      <c r="C312" s="49"/>
      <c r="D312" s="60"/>
      <c r="E312" s="50"/>
      <c r="F312" s="51"/>
    </row>
    <row r="313" spans="1:6">
      <c r="A313" s="58"/>
      <c r="B313" s="59"/>
      <c r="C313" s="49"/>
      <c r="D313" s="60"/>
      <c r="E313" s="50"/>
      <c r="F313" s="51"/>
    </row>
    <row r="314" spans="1:6">
      <c r="A314" s="58"/>
      <c r="B314" s="59"/>
      <c r="C314" s="49"/>
      <c r="D314" s="60"/>
      <c r="E314" s="50"/>
      <c r="F314" s="51"/>
    </row>
    <row r="315" spans="1:6">
      <c r="A315" s="58"/>
      <c r="B315" s="59"/>
      <c r="C315" s="49"/>
      <c r="D315" s="60"/>
      <c r="E315" s="50"/>
      <c r="F315" s="51"/>
    </row>
    <row r="316" spans="1:6">
      <c r="A316" s="58"/>
      <c r="B316" s="59"/>
      <c r="C316" s="49"/>
      <c r="D316" s="60"/>
      <c r="E316" s="50"/>
      <c r="F316" s="51"/>
    </row>
    <row r="317" spans="1:6">
      <c r="A317" s="58"/>
      <c r="B317" s="59"/>
      <c r="C317" s="49"/>
      <c r="D317" s="60"/>
      <c r="E317" s="50"/>
      <c r="F317" s="51"/>
    </row>
    <row r="318" spans="1:6">
      <c r="A318" s="58"/>
      <c r="B318" s="59"/>
      <c r="C318" s="49"/>
      <c r="D318" s="60"/>
      <c r="E318" s="50"/>
      <c r="F318" s="51"/>
    </row>
    <row r="319" spans="1:6">
      <c r="A319" s="58"/>
      <c r="B319" s="59"/>
      <c r="C319" s="49"/>
      <c r="D319" s="60"/>
      <c r="E319" s="50"/>
      <c r="F319" s="51"/>
    </row>
    <row r="320" spans="1:6">
      <c r="A320" s="58"/>
      <c r="B320" s="59"/>
      <c r="C320" s="49"/>
      <c r="D320" s="60"/>
      <c r="E320" s="50"/>
      <c r="F320" s="51"/>
    </row>
    <row r="321" spans="1:6">
      <c r="A321" s="58"/>
      <c r="B321" s="59"/>
      <c r="C321" s="49"/>
      <c r="D321" s="60"/>
      <c r="E321" s="50"/>
      <c r="F321" s="51"/>
    </row>
    <row r="322" spans="1:6">
      <c r="A322" s="58"/>
      <c r="B322" s="59"/>
      <c r="C322" s="49"/>
      <c r="D322" s="60"/>
      <c r="E322" s="50"/>
      <c r="F322" s="51"/>
    </row>
    <row r="323" spans="1:6">
      <c r="A323" s="58"/>
      <c r="B323" s="59"/>
      <c r="C323" s="49"/>
      <c r="D323" s="60"/>
      <c r="E323" s="50"/>
      <c r="F323" s="51"/>
    </row>
    <row r="324" spans="1:6">
      <c r="A324" s="58"/>
      <c r="B324" s="59"/>
      <c r="C324" s="49"/>
      <c r="D324" s="60"/>
      <c r="E324" s="50"/>
      <c r="F324" s="51"/>
    </row>
    <row r="325" spans="1:6">
      <c r="A325" s="58"/>
      <c r="B325" s="59"/>
      <c r="C325" s="49"/>
      <c r="D325" s="60"/>
      <c r="E325" s="50"/>
      <c r="F325" s="51"/>
    </row>
    <row r="326" spans="1:6">
      <c r="A326" s="58"/>
      <c r="B326" s="59"/>
      <c r="C326" s="49"/>
      <c r="D326" s="60"/>
      <c r="E326" s="50"/>
      <c r="F326" s="51"/>
    </row>
    <row r="327" spans="1:6">
      <c r="A327" s="58"/>
      <c r="B327" s="59"/>
      <c r="C327" s="49"/>
      <c r="D327" s="60"/>
      <c r="E327" s="50"/>
      <c r="F327" s="51"/>
    </row>
    <row r="328" spans="1:6">
      <c r="A328" s="58"/>
      <c r="B328" s="59"/>
      <c r="C328" s="49"/>
      <c r="D328" s="60"/>
      <c r="E328" s="50"/>
      <c r="F328" s="51"/>
    </row>
    <row r="329" spans="1:6">
      <c r="A329" s="58"/>
      <c r="B329" s="59"/>
      <c r="C329" s="49"/>
      <c r="D329" s="60"/>
      <c r="E329" s="50"/>
      <c r="F329" s="51"/>
    </row>
    <row r="330" spans="1:6">
      <c r="A330" s="58"/>
      <c r="B330" s="59"/>
      <c r="C330" s="49"/>
      <c r="D330" s="60"/>
      <c r="E330" s="50"/>
      <c r="F330" s="51"/>
    </row>
    <row r="331" spans="1:6">
      <c r="A331" s="58"/>
      <c r="B331" s="59"/>
      <c r="C331" s="49"/>
      <c r="D331" s="60"/>
      <c r="E331" s="50"/>
      <c r="F331" s="51"/>
    </row>
    <row r="332" spans="1:6">
      <c r="A332" s="58"/>
      <c r="B332" s="59"/>
      <c r="C332" s="49"/>
      <c r="D332" s="60"/>
      <c r="E332" s="50"/>
      <c r="F332" s="51"/>
    </row>
    <row r="333" spans="1:6">
      <c r="A333" s="58"/>
      <c r="B333" s="59"/>
      <c r="C333" s="49"/>
      <c r="D333" s="60"/>
      <c r="E333" s="50"/>
      <c r="F333" s="51"/>
    </row>
    <row r="334" spans="1:6">
      <c r="A334" s="58"/>
      <c r="B334" s="59"/>
      <c r="C334" s="49"/>
      <c r="D334" s="60"/>
      <c r="E334" s="50"/>
      <c r="F334" s="51"/>
    </row>
    <row r="335" spans="1:6">
      <c r="A335" s="58"/>
      <c r="B335" s="59"/>
      <c r="C335" s="49"/>
      <c r="D335" s="60"/>
      <c r="E335" s="50"/>
      <c r="F335" s="51"/>
    </row>
    <row r="336" spans="1:6">
      <c r="A336" s="58"/>
      <c r="B336" s="59"/>
      <c r="C336" s="49"/>
      <c r="D336" s="60"/>
      <c r="E336" s="50"/>
      <c r="F336" s="51"/>
    </row>
    <row r="337" spans="1:6">
      <c r="A337" s="58"/>
      <c r="B337" s="59"/>
      <c r="C337" s="49"/>
      <c r="D337" s="60"/>
      <c r="E337" s="50"/>
      <c r="F337" s="51"/>
    </row>
    <row r="338" spans="1:6">
      <c r="A338" s="58"/>
      <c r="B338" s="59"/>
      <c r="C338" s="49"/>
      <c r="D338" s="60"/>
      <c r="E338" s="50"/>
      <c r="F338" s="51"/>
    </row>
    <row r="339" spans="1:6">
      <c r="A339" s="58"/>
      <c r="B339" s="59"/>
      <c r="C339" s="49"/>
      <c r="D339" s="60"/>
      <c r="E339" s="50"/>
      <c r="F339" s="51"/>
    </row>
    <row r="340" spans="1:6">
      <c r="A340" s="58"/>
      <c r="B340" s="59"/>
      <c r="C340" s="49"/>
      <c r="D340" s="60"/>
      <c r="E340" s="50"/>
      <c r="F340" s="51"/>
    </row>
    <row r="341" spans="1:6">
      <c r="A341" s="58"/>
      <c r="B341" s="59"/>
      <c r="C341" s="49"/>
      <c r="D341" s="60"/>
      <c r="E341" s="50"/>
      <c r="F341" s="51"/>
    </row>
    <row r="342" spans="1:6">
      <c r="A342" s="58"/>
      <c r="B342" s="59"/>
      <c r="C342" s="49"/>
      <c r="D342" s="60"/>
      <c r="E342" s="50"/>
      <c r="F342" s="51"/>
    </row>
    <row r="343" spans="1:6">
      <c r="A343" s="58"/>
      <c r="B343" s="59"/>
      <c r="C343" s="49"/>
      <c r="D343" s="60"/>
      <c r="E343" s="50"/>
      <c r="F343" s="51"/>
    </row>
    <row r="344" spans="1:6">
      <c r="A344" s="58"/>
      <c r="B344" s="59"/>
      <c r="C344" s="49"/>
      <c r="D344" s="60"/>
      <c r="E344" s="50"/>
      <c r="F344" s="51"/>
    </row>
    <row r="345" spans="1:6">
      <c r="A345" s="58"/>
      <c r="B345" s="59"/>
      <c r="C345" s="49"/>
      <c r="D345" s="60"/>
      <c r="E345" s="50"/>
      <c r="F345" s="51"/>
    </row>
    <row r="346" spans="1:6">
      <c r="A346" s="58"/>
      <c r="B346" s="59"/>
      <c r="C346" s="49"/>
      <c r="D346" s="60"/>
      <c r="E346" s="50"/>
      <c r="F346" s="51"/>
    </row>
    <row r="347" spans="1:6">
      <c r="A347" s="58"/>
      <c r="B347" s="59"/>
      <c r="C347" s="49"/>
      <c r="D347" s="60"/>
      <c r="E347" s="50"/>
      <c r="F347" s="51"/>
    </row>
    <row r="348" spans="1:6">
      <c r="A348" s="58"/>
      <c r="B348" s="59"/>
      <c r="C348" s="49"/>
      <c r="D348" s="60"/>
      <c r="E348" s="50"/>
      <c r="F348" s="51"/>
    </row>
    <row r="349" spans="1:6">
      <c r="A349" s="58"/>
      <c r="B349" s="59"/>
      <c r="C349" s="49"/>
      <c r="D349" s="60"/>
      <c r="E349" s="50"/>
      <c r="F349" s="51"/>
    </row>
    <row r="350" spans="1:6">
      <c r="A350" s="58"/>
      <c r="B350" s="59"/>
      <c r="C350" s="49"/>
      <c r="D350" s="60"/>
      <c r="E350" s="50"/>
      <c r="F350" s="51"/>
    </row>
    <row r="351" spans="1:6">
      <c r="A351" s="58"/>
      <c r="B351" s="59"/>
      <c r="C351" s="49"/>
      <c r="D351" s="60"/>
      <c r="E351" s="50"/>
      <c r="F351" s="51"/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09009-892E-456A-A67E-7AED075895C6}">
  <dimension ref="A1:L3124"/>
  <sheetViews>
    <sheetView showGridLines="0" zoomScaleNormal="100" workbookViewId="0">
      <selection activeCell="A5" sqref="A5:F24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45322</v>
      </c>
      <c r="B5" s="94">
        <v>45322.601469907408</v>
      </c>
      <c r="C5" s="95">
        <v>31</v>
      </c>
      <c r="D5" s="96">
        <v>43.87</v>
      </c>
      <c r="E5" s="96">
        <v>1359.97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45322</v>
      </c>
      <c r="B6" s="94">
        <v>45322.610162037039</v>
      </c>
      <c r="C6" s="95">
        <v>33</v>
      </c>
      <c r="D6" s="96">
        <v>43.85</v>
      </c>
      <c r="E6" s="96">
        <v>1447.05</v>
      </c>
      <c r="F6" s="97" t="s">
        <v>27</v>
      </c>
      <c r="G6" s="52"/>
      <c r="H6" s="65" t="s">
        <v>27</v>
      </c>
      <c r="I6" s="66">
        <f>SUMIF(F:F,$H$6,C:C)</f>
        <v>952</v>
      </c>
      <c r="J6" s="67">
        <f>SUMIF(F:F,$H$6,E:E)</f>
        <v>41710.82</v>
      </c>
      <c r="L6" s="64"/>
    </row>
    <row r="7" spans="1:12" ht="16.5" customHeight="1">
      <c r="A7" s="93">
        <v>45322</v>
      </c>
      <c r="B7" s="94">
        <v>45322.619120370371</v>
      </c>
      <c r="C7" s="95">
        <v>17</v>
      </c>
      <c r="D7" s="96">
        <v>43.92</v>
      </c>
      <c r="E7" s="96">
        <v>746.64</v>
      </c>
      <c r="F7" s="97" t="s">
        <v>27</v>
      </c>
      <c r="G7" s="52"/>
      <c r="H7" s="68" t="s">
        <v>13</v>
      </c>
      <c r="I7" s="69">
        <f>SUMPRODUCT(C5:C1000,D5:D1000)/SUM(C5:C1000)</f>
        <v>43.813886554621845</v>
      </c>
      <c r="J7" s="70">
        <f>SUM(J6:J6)</f>
        <v>41710.82</v>
      </c>
      <c r="L7" s="64"/>
    </row>
    <row r="8" spans="1:12" ht="16.5" customHeight="1">
      <c r="A8" s="93">
        <v>45322</v>
      </c>
      <c r="B8" s="94">
        <v>45322.619120370371</v>
      </c>
      <c r="C8" s="95">
        <v>52</v>
      </c>
      <c r="D8" s="96">
        <v>43.92</v>
      </c>
      <c r="E8" s="96">
        <v>2283.84</v>
      </c>
      <c r="F8" s="97" t="s">
        <v>27</v>
      </c>
      <c r="G8" s="52"/>
      <c r="J8" s="46"/>
    </row>
    <row r="9" spans="1:12" ht="16.5" customHeight="1">
      <c r="A9" s="93">
        <v>45322</v>
      </c>
      <c r="B9" s="94">
        <v>45322.625023148146</v>
      </c>
      <c r="C9" s="95">
        <v>52</v>
      </c>
      <c r="D9" s="96">
        <v>43.97</v>
      </c>
      <c r="E9" s="96">
        <v>2286.44</v>
      </c>
      <c r="F9" s="97" t="s">
        <v>27</v>
      </c>
      <c r="G9" s="52"/>
      <c r="J9" s="71"/>
    </row>
    <row r="10" spans="1:12" ht="16.5" customHeight="1">
      <c r="A10" s="93">
        <v>45322</v>
      </c>
      <c r="B10" s="94">
        <v>45322.636192129627</v>
      </c>
      <c r="C10" s="95">
        <v>50</v>
      </c>
      <c r="D10" s="96">
        <v>43.93</v>
      </c>
      <c r="E10" s="96">
        <v>2196.5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45322</v>
      </c>
      <c r="B11" s="94">
        <v>45322.639652777776</v>
      </c>
      <c r="C11" s="95">
        <v>55</v>
      </c>
      <c r="D11" s="96">
        <v>43.92</v>
      </c>
      <c r="E11" s="96">
        <v>2415.6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45322</v>
      </c>
      <c r="B12" s="94">
        <v>45322.643310185187</v>
      </c>
      <c r="C12" s="95">
        <v>45</v>
      </c>
      <c r="D12" s="96">
        <v>43.96</v>
      </c>
      <c r="E12" s="96">
        <v>1978.2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45322</v>
      </c>
      <c r="B13" s="94">
        <v>45322.649907407409</v>
      </c>
      <c r="C13" s="95">
        <v>52</v>
      </c>
      <c r="D13" s="96">
        <v>43.83</v>
      </c>
      <c r="E13" s="96">
        <v>2279.16</v>
      </c>
      <c r="F13" s="97" t="s">
        <v>27</v>
      </c>
      <c r="G13" s="52"/>
      <c r="J13" s="46"/>
    </row>
    <row r="14" spans="1:12" ht="16.5" customHeight="1">
      <c r="A14" s="93">
        <v>45322</v>
      </c>
      <c r="B14" s="94">
        <v>45322.652233796296</v>
      </c>
      <c r="C14" s="95">
        <v>50</v>
      </c>
      <c r="D14" s="96">
        <v>43.85</v>
      </c>
      <c r="E14" s="96">
        <v>2192.5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45322</v>
      </c>
      <c r="B15" s="94">
        <v>45322.657222222224</v>
      </c>
      <c r="C15" s="95">
        <v>49</v>
      </c>
      <c r="D15" s="96">
        <v>43.88</v>
      </c>
      <c r="E15" s="96">
        <v>2150.1200000000003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45322</v>
      </c>
      <c r="B16" s="94">
        <v>45322.662511574075</v>
      </c>
      <c r="C16" s="95">
        <v>47</v>
      </c>
      <c r="D16" s="96">
        <v>43.75</v>
      </c>
      <c r="E16" s="96">
        <v>2056.25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45322</v>
      </c>
      <c r="B17" s="94">
        <v>45322.667002314818</v>
      </c>
      <c r="C17" s="95">
        <v>56</v>
      </c>
      <c r="D17" s="96">
        <v>43.69</v>
      </c>
      <c r="E17" s="96">
        <v>2446.64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45322</v>
      </c>
      <c r="B18" s="94">
        <v>45322.676805555559</v>
      </c>
      <c r="C18" s="95">
        <v>46</v>
      </c>
      <c r="D18" s="96">
        <v>43.71</v>
      </c>
      <c r="E18" s="96">
        <v>2010.66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45322</v>
      </c>
      <c r="B19" s="94">
        <v>45322.682280092595</v>
      </c>
      <c r="C19" s="95">
        <v>54</v>
      </c>
      <c r="D19" s="96">
        <v>43.79</v>
      </c>
      <c r="E19" s="96">
        <v>2364.66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45322</v>
      </c>
      <c r="B20" s="94">
        <v>45322.691388888888</v>
      </c>
      <c r="C20" s="95">
        <v>51</v>
      </c>
      <c r="D20" s="96">
        <v>43.76</v>
      </c>
      <c r="E20" s="96">
        <v>2231.7599999999998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45322</v>
      </c>
      <c r="B21" s="94">
        <v>45322.698344907411</v>
      </c>
      <c r="C21" s="95">
        <v>47</v>
      </c>
      <c r="D21" s="96">
        <v>43.69</v>
      </c>
      <c r="E21" s="96">
        <v>2053.4299999999998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45322</v>
      </c>
      <c r="B22" s="94">
        <v>45322.701562499999</v>
      </c>
      <c r="C22" s="95">
        <v>50</v>
      </c>
      <c r="D22" s="96">
        <v>43.7</v>
      </c>
      <c r="E22" s="96">
        <v>2185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45322</v>
      </c>
      <c r="B23" s="94">
        <v>45322.706759259258</v>
      </c>
      <c r="C23" s="95">
        <v>60</v>
      </c>
      <c r="D23" s="96">
        <v>43.66</v>
      </c>
      <c r="E23" s="96">
        <v>2619.6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45322</v>
      </c>
      <c r="B24" s="94">
        <v>45322.715509259258</v>
      </c>
      <c r="C24" s="95">
        <v>55</v>
      </c>
      <c r="D24" s="96">
        <v>43.76</v>
      </c>
      <c r="E24" s="96">
        <v>2406.7999999999997</v>
      </c>
      <c r="F24" s="97" t="s">
        <v>27</v>
      </c>
      <c r="G24" s="52"/>
      <c r="H24" s="46"/>
      <c r="I24" s="46"/>
      <c r="J24" s="46"/>
    </row>
    <row r="25" spans="1:12" ht="16.5" customHeight="1">
      <c r="A25" s="93"/>
      <c r="B25" s="94"/>
      <c r="C25" s="95"/>
      <c r="D25" s="96"/>
      <c r="E25" s="96"/>
      <c r="F25" s="97"/>
      <c r="G25" s="52"/>
      <c r="H25" s="46"/>
      <c r="I25" s="46"/>
      <c r="J25" s="46"/>
    </row>
    <row r="26" spans="1:12" ht="16.5" customHeight="1">
      <c r="A26" s="93"/>
      <c r="B26" s="94"/>
      <c r="C26" s="95"/>
      <c r="D26" s="96"/>
      <c r="E26" s="96"/>
      <c r="F26" s="97"/>
      <c r="G26" s="52"/>
      <c r="H26" s="46"/>
      <c r="I26" s="46"/>
      <c r="J26" s="46"/>
    </row>
    <row r="27" spans="1:12" ht="16.5" customHeight="1">
      <c r="A27" s="93"/>
      <c r="B27" s="94"/>
      <c r="C27" s="95"/>
      <c r="D27" s="96"/>
      <c r="E27" s="96"/>
      <c r="F27" s="97"/>
      <c r="G27" s="52"/>
      <c r="H27" s="46"/>
      <c r="I27" s="46"/>
      <c r="J27" s="46"/>
    </row>
    <row r="28" spans="1:12" ht="16.5" customHeight="1">
      <c r="A28" s="93"/>
      <c r="B28" s="94"/>
      <c r="C28" s="95"/>
      <c r="D28" s="96"/>
      <c r="E28" s="96"/>
      <c r="F28" s="97"/>
    </row>
    <row r="29" spans="1:12" ht="16.5" customHeight="1">
      <c r="A29" s="93"/>
      <c r="B29" s="94"/>
      <c r="C29" s="95"/>
      <c r="D29" s="96"/>
      <c r="E29" s="96"/>
      <c r="F29" s="97"/>
    </row>
    <row r="30" spans="1:12" ht="16.5" customHeight="1">
      <c r="A30" s="93"/>
      <c r="B30" s="94"/>
      <c r="C30" s="95"/>
      <c r="D30" s="96"/>
      <c r="E30" s="96"/>
      <c r="F30" s="97"/>
    </row>
    <row r="31" spans="1:12" s="45" customFormat="1" ht="16.5" customHeight="1">
      <c r="A31" s="93"/>
      <c r="B31" s="94"/>
      <c r="C31" s="95"/>
      <c r="D31" s="96"/>
      <c r="E31" s="96"/>
      <c r="F31" s="97"/>
      <c r="H31" s="47"/>
      <c r="I31" s="47"/>
      <c r="J31" s="47"/>
      <c r="K31" s="47"/>
      <c r="L31" s="47"/>
    </row>
    <row r="32" spans="1:12" s="45" customFormat="1" ht="16.5" customHeight="1">
      <c r="A32" s="93"/>
      <c r="B32" s="94"/>
      <c r="C32" s="95"/>
      <c r="D32" s="96"/>
      <c r="E32" s="96"/>
      <c r="F32" s="97"/>
      <c r="H32" s="47"/>
      <c r="I32" s="47"/>
      <c r="J32" s="47"/>
      <c r="K32" s="47"/>
      <c r="L32" s="47"/>
    </row>
    <row r="33" spans="1:12" s="45" customFormat="1" ht="16.5" customHeight="1">
      <c r="A33" s="93"/>
      <c r="B33" s="94"/>
      <c r="C33" s="95"/>
      <c r="D33" s="96"/>
      <c r="E33" s="96"/>
      <c r="F33" s="97"/>
      <c r="H33" s="47"/>
      <c r="I33" s="47"/>
      <c r="J33" s="47"/>
      <c r="K33" s="47"/>
      <c r="L33" s="47"/>
    </row>
    <row r="34" spans="1:12" s="45" customFormat="1" ht="16.5" customHeight="1">
      <c r="A34" s="93"/>
      <c r="B34" s="94"/>
      <c r="C34" s="95"/>
      <c r="D34" s="96"/>
      <c r="E34" s="96"/>
      <c r="F34" s="97"/>
      <c r="H34" s="47"/>
      <c r="I34" s="47"/>
      <c r="J34" s="47"/>
      <c r="K34" s="47"/>
      <c r="L34" s="47"/>
    </row>
    <row r="35" spans="1:12" s="45" customFormat="1" ht="16.5" customHeight="1">
      <c r="A35" s="93"/>
      <c r="B35" s="94"/>
      <c r="C35" s="95"/>
      <c r="D35" s="96"/>
      <c r="E35" s="96"/>
      <c r="F35" s="97"/>
      <c r="H35" s="47"/>
      <c r="I35" s="47"/>
      <c r="J35" s="47"/>
      <c r="K35" s="47"/>
      <c r="L35" s="47"/>
    </row>
    <row r="36" spans="1:12" s="45" customFormat="1" ht="16.5" customHeight="1">
      <c r="A36" s="93"/>
      <c r="B36" s="94"/>
      <c r="C36" s="95"/>
      <c r="D36" s="96"/>
      <c r="E36" s="96"/>
      <c r="F36" s="97"/>
      <c r="H36" s="47"/>
      <c r="I36" s="47"/>
      <c r="J36" s="47"/>
      <c r="K36" s="47"/>
      <c r="L36" s="47"/>
    </row>
    <row r="37" spans="1:12" s="45" customFormat="1" ht="16.5" customHeight="1">
      <c r="A37" s="93"/>
      <c r="B37" s="94"/>
      <c r="C37" s="95"/>
      <c r="D37" s="96"/>
      <c r="E37" s="96"/>
      <c r="F37" s="97"/>
      <c r="H37" s="47"/>
      <c r="I37" s="47"/>
      <c r="J37" s="47"/>
      <c r="K37" s="47"/>
      <c r="L37" s="47"/>
    </row>
    <row r="38" spans="1:12" s="45" customFormat="1" ht="16.5" customHeight="1">
      <c r="A38" s="93"/>
      <c r="B38" s="94"/>
      <c r="C38" s="95"/>
      <c r="D38" s="96"/>
      <c r="E38" s="96"/>
      <c r="F38" s="97"/>
      <c r="H38" s="47"/>
      <c r="I38" s="47"/>
      <c r="J38" s="47"/>
      <c r="K38" s="47"/>
      <c r="L38" s="47"/>
    </row>
    <row r="39" spans="1:12" s="45" customFormat="1" ht="16.5" customHeight="1">
      <c r="A39" s="93"/>
      <c r="B39" s="94"/>
      <c r="C39" s="95"/>
      <c r="D39" s="96"/>
      <c r="E39" s="96"/>
      <c r="F39" s="97"/>
      <c r="H39" s="47"/>
      <c r="I39" s="47"/>
      <c r="J39" s="47"/>
      <c r="K39" s="47"/>
      <c r="L39" s="47"/>
    </row>
    <row r="40" spans="1:12" s="45" customFormat="1" ht="16.5" customHeight="1">
      <c r="A40" s="93"/>
      <c r="B40" s="94"/>
      <c r="C40" s="95"/>
      <c r="D40" s="96"/>
      <c r="E40" s="96"/>
      <c r="F40" s="97"/>
      <c r="H40" s="47"/>
      <c r="I40" s="47"/>
      <c r="J40" s="47"/>
      <c r="K40" s="47"/>
      <c r="L40" s="47"/>
    </row>
    <row r="41" spans="1:12" s="45" customFormat="1" ht="16.5" customHeight="1">
      <c r="A41" s="93"/>
      <c r="B41" s="94"/>
      <c r="C41" s="95"/>
      <c r="D41" s="96"/>
      <c r="E41" s="96"/>
      <c r="F41" s="97"/>
      <c r="H41" s="47"/>
      <c r="I41" s="47"/>
      <c r="J41" s="47"/>
      <c r="K41" s="47"/>
      <c r="L41" s="47"/>
    </row>
    <row r="42" spans="1:12" s="45" customFormat="1" ht="16.5" customHeight="1">
      <c r="A42" s="93"/>
      <c r="B42" s="94"/>
      <c r="C42" s="95"/>
      <c r="D42" s="96"/>
      <c r="E42" s="96"/>
      <c r="F42" s="97"/>
      <c r="H42" s="47"/>
      <c r="I42" s="47"/>
      <c r="J42" s="47"/>
      <c r="K42" s="47"/>
      <c r="L42" s="47"/>
    </row>
    <row r="43" spans="1:12" s="45" customFormat="1" ht="16.5" customHeight="1">
      <c r="A43" s="93"/>
      <c r="B43" s="94"/>
      <c r="C43" s="95"/>
      <c r="D43" s="96"/>
      <c r="E43" s="96"/>
      <c r="F43" s="97"/>
      <c r="H43" s="47"/>
      <c r="I43" s="47"/>
      <c r="J43" s="47"/>
      <c r="K43" s="47"/>
      <c r="L43" s="47"/>
    </row>
    <row r="44" spans="1:12" s="45" customFormat="1" ht="16.5" customHeight="1">
      <c r="A44" s="93"/>
      <c r="B44" s="94"/>
      <c r="C44" s="95"/>
      <c r="D44" s="96"/>
      <c r="E44" s="96"/>
      <c r="F44" s="97"/>
      <c r="H44" s="47"/>
      <c r="I44" s="47"/>
      <c r="J44" s="47"/>
      <c r="K44" s="47"/>
      <c r="L44" s="47"/>
    </row>
    <row r="45" spans="1:12" s="45" customFormat="1" ht="16.5" customHeight="1">
      <c r="A45" s="93"/>
      <c r="B45" s="94"/>
      <c r="C45" s="95"/>
      <c r="D45" s="96"/>
      <c r="E45" s="96"/>
      <c r="F45" s="97"/>
      <c r="H45" s="47"/>
      <c r="I45" s="47"/>
      <c r="J45" s="47"/>
      <c r="K45" s="47"/>
      <c r="L45" s="47"/>
    </row>
    <row r="46" spans="1:12" s="45" customFormat="1" ht="16.5" customHeight="1">
      <c r="A46" s="93"/>
      <c r="B46" s="94"/>
      <c r="C46" s="95"/>
      <c r="D46" s="96"/>
      <c r="E46" s="96"/>
      <c r="F46" s="97"/>
      <c r="H46" s="47"/>
      <c r="I46" s="47"/>
      <c r="J46" s="47"/>
      <c r="K46" s="47"/>
      <c r="L46" s="47"/>
    </row>
    <row r="47" spans="1:12" s="45" customFormat="1" ht="16.5" customHeight="1">
      <c r="A47" s="93"/>
      <c r="B47" s="94"/>
      <c r="C47" s="95"/>
      <c r="D47" s="96"/>
      <c r="E47" s="96"/>
      <c r="F47" s="97"/>
    </row>
    <row r="48" spans="1:12" s="45" customFormat="1" ht="16.5" customHeight="1">
      <c r="A48" s="93"/>
      <c r="B48" s="94"/>
      <c r="C48" s="95"/>
      <c r="D48" s="96"/>
      <c r="E48" s="96"/>
      <c r="F48" s="97"/>
    </row>
    <row r="49" spans="1:6" s="45" customFormat="1" ht="16.5" customHeight="1">
      <c r="A49" s="93"/>
      <c r="B49" s="94"/>
      <c r="C49" s="95"/>
      <c r="D49" s="96"/>
      <c r="E49" s="96"/>
      <c r="F49" s="97"/>
    </row>
    <row r="50" spans="1:6" s="45" customFormat="1" ht="16.5" customHeight="1">
      <c r="A50" s="93"/>
      <c r="B50" s="94"/>
      <c r="C50" s="95"/>
      <c r="D50" s="96"/>
      <c r="E50" s="96"/>
      <c r="F50" s="97"/>
    </row>
    <row r="51" spans="1:6" s="45" customFormat="1" ht="16.5" customHeight="1">
      <c r="A51" s="93"/>
      <c r="B51" s="94"/>
      <c r="C51" s="95"/>
      <c r="D51" s="96"/>
      <c r="E51" s="96"/>
      <c r="F51" s="97"/>
    </row>
    <row r="52" spans="1:6" s="45" customFormat="1" ht="16.5" customHeight="1">
      <c r="A52" s="93"/>
      <c r="B52" s="94"/>
      <c r="C52" s="95"/>
      <c r="D52" s="96"/>
      <c r="E52" s="96"/>
      <c r="F52" s="97"/>
    </row>
    <row r="53" spans="1:6" s="45" customFormat="1" ht="16.5" customHeight="1">
      <c r="A53" s="93"/>
      <c r="B53" s="94"/>
      <c r="C53" s="95"/>
      <c r="D53" s="96"/>
      <c r="E53" s="96"/>
      <c r="F53" s="97"/>
    </row>
    <row r="54" spans="1:6" s="45" customFormat="1" ht="16.5" customHeight="1">
      <c r="A54" s="93"/>
      <c r="B54" s="94"/>
      <c r="C54" s="95"/>
      <c r="D54" s="96"/>
      <c r="E54" s="96"/>
      <c r="F54" s="97"/>
    </row>
    <row r="55" spans="1:6" s="45" customFormat="1" ht="16.5" customHeight="1">
      <c r="A55" s="93"/>
      <c r="B55" s="94"/>
      <c r="C55" s="95"/>
      <c r="D55" s="96"/>
      <c r="E55" s="96"/>
      <c r="F55" s="97"/>
    </row>
    <row r="56" spans="1:6" s="45" customFormat="1" ht="16.5" customHeight="1">
      <c r="A56" s="93"/>
      <c r="B56" s="94"/>
      <c r="C56" s="95"/>
      <c r="D56" s="96"/>
      <c r="E56" s="96"/>
      <c r="F56" s="97"/>
    </row>
    <row r="57" spans="1:6" s="45" customFormat="1" ht="16.5" customHeight="1">
      <c r="A57" s="93"/>
      <c r="B57" s="94"/>
      <c r="C57" s="95"/>
      <c r="D57" s="96"/>
      <c r="E57" s="96"/>
      <c r="F57" s="97"/>
    </row>
    <row r="58" spans="1:6" s="45" customFormat="1" ht="16.5" customHeight="1">
      <c r="A58" s="93"/>
      <c r="B58" s="94"/>
      <c r="C58" s="95"/>
      <c r="D58" s="96"/>
      <c r="E58" s="96"/>
      <c r="F58" s="97"/>
    </row>
    <row r="59" spans="1:6" s="45" customFormat="1" ht="16.5" customHeight="1">
      <c r="A59" s="93"/>
      <c r="B59" s="94"/>
      <c r="C59" s="95"/>
      <c r="D59" s="96"/>
      <c r="E59" s="96"/>
      <c r="F59" s="97"/>
    </row>
    <row r="60" spans="1:6" s="45" customFormat="1" ht="16.5" customHeight="1">
      <c r="A60" s="93"/>
      <c r="B60" s="94"/>
      <c r="C60" s="95"/>
      <c r="D60" s="96"/>
      <c r="E60" s="96"/>
      <c r="F60" s="97"/>
    </row>
    <row r="61" spans="1:6" s="45" customFormat="1" ht="16.5" customHeight="1">
      <c r="A61" s="93"/>
      <c r="B61" s="94"/>
      <c r="C61" s="95"/>
      <c r="D61" s="96"/>
      <c r="E61" s="96"/>
      <c r="F61" s="97"/>
    </row>
    <row r="62" spans="1:6" s="45" customFormat="1" ht="16.5" customHeight="1">
      <c r="A62" s="93"/>
      <c r="B62" s="94"/>
      <c r="C62" s="95"/>
      <c r="D62" s="96"/>
      <c r="E62" s="96"/>
      <c r="F62" s="97"/>
    </row>
    <row r="63" spans="1:6" s="45" customFormat="1" ht="16.5" customHeight="1">
      <c r="A63" s="93"/>
      <c r="B63" s="94"/>
      <c r="C63" s="95"/>
      <c r="D63" s="96"/>
      <c r="E63" s="96"/>
      <c r="F63" s="97"/>
    </row>
    <row r="64" spans="1:6" s="45" customFormat="1" ht="16.5" customHeight="1">
      <c r="A64" s="93"/>
      <c r="B64" s="94"/>
      <c r="C64" s="95"/>
      <c r="D64" s="96"/>
      <c r="E64" s="96"/>
      <c r="F64" s="97"/>
    </row>
    <row r="65" spans="1:6" s="45" customFormat="1" ht="16.5" customHeight="1">
      <c r="A65" s="93"/>
      <c r="B65" s="94"/>
      <c r="C65" s="95"/>
      <c r="D65" s="96"/>
      <c r="E65" s="96"/>
      <c r="F65" s="97"/>
    </row>
    <row r="66" spans="1:6" s="45" customFormat="1" ht="16.5" customHeight="1">
      <c r="A66" s="93"/>
      <c r="B66" s="94"/>
      <c r="C66" s="95"/>
      <c r="D66" s="96"/>
      <c r="E66" s="96"/>
      <c r="F66" s="97"/>
    </row>
    <row r="67" spans="1:6" s="45" customFormat="1" ht="16.5" customHeight="1">
      <c r="A67" s="93"/>
      <c r="B67" s="94"/>
      <c r="C67" s="95"/>
      <c r="D67" s="96"/>
      <c r="E67" s="96"/>
      <c r="F67" s="97"/>
    </row>
    <row r="68" spans="1:6" s="45" customFormat="1" ht="16.5" customHeight="1">
      <c r="A68" s="93"/>
      <c r="B68" s="94"/>
      <c r="C68" s="95"/>
      <c r="D68" s="96"/>
      <c r="E68" s="96"/>
      <c r="F68" s="97"/>
    </row>
    <row r="69" spans="1:6" s="45" customFormat="1" ht="16.5" customHeight="1">
      <c r="A69" s="93"/>
      <c r="B69" s="94"/>
      <c r="C69" s="95"/>
      <c r="D69" s="96"/>
      <c r="E69" s="96"/>
      <c r="F69" s="97"/>
    </row>
    <row r="70" spans="1:6" s="45" customFormat="1" ht="16.5" customHeight="1">
      <c r="A70" s="93"/>
      <c r="B70" s="94"/>
      <c r="C70" s="95"/>
      <c r="D70" s="96"/>
      <c r="E70" s="96"/>
      <c r="F70" s="97"/>
    </row>
    <row r="71" spans="1:6" s="45" customFormat="1" ht="16.5" customHeight="1">
      <c r="A71" s="93"/>
      <c r="B71" s="94"/>
      <c r="C71" s="95"/>
      <c r="D71" s="96"/>
      <c r="E71" s="96"/>
      <c r="F71" s="97"/>
    </row>
    <row r="72" spans="1:6" ht="16.5" customHeight="1">
      <c r="A72" s="93"/>
      <c r="B72" s="94"/>
      <c r="C72" s="95"/>
      <c r="D72" s="96"/>
      <c r="E72" s="96"/>
      <c r="F72" s="97"/>
    </row>
    <row r="73" spans="1:6" ht="16.5" customHeight="1">
      <c r="A73" s="93"/>
      <c r="B73" s="94"/>
      <c r="C73" s="95"/>
      <c r="D73" s="96"/>
      <c r="E73" s="96"/>
      <c r="F73" s="97"/>
    </row>
    <row r="74" spans="1:6" ht="16.5" customHeight="1">
      <c r="A74" s="93"/>
      <c r="B74" s="94"/>
      <c r="C74" s="95"/>
      <c r="D74" s="96"/>
      <c r="E74" s="96"/>
      <c r="F74" s="97"/>
    </row>
    <row r="75" spans="1:6" ht="16.5" customHeight="1">
      <c r="A75" s="93"/>
      <c r="B75" s="94"/>
      <c r="C75" s="95"/>
      <c r="D75" s="96"/>
      <c r="E75" s="96"/>
      <c r="F75" s="97"/>
    </row>
    <row r="76" spans="1:6" ht="16.5" customHeight="1">
      <c r="A76" s="93"/>
      <c r="B76" s="94"/>
      <c r="C76" s="95"/>
      <c r="D76" s="96"/>
      <c r="E76" s="96"/>
      <c r="F76" s="97"/>
    </row>
    <row r="77" spans="1:6" ht="16.5" customHeight="1">
      <c r="A77" s="93"/>
      <c r="B77" s="94"/>
      <c r="C77" s="95"/>
      <c r="D77" s="96"/>
      <c r="E77" s="96"/>
      <c r="F77" s="97"/>
    </row>
    <row r="78" spans="1:6" ht="16.5" customHeight="1">
      <c r="A78" s="93"/>
      <c r="B78" s="94"/>
      <c r="C78" s="95"/>
      <c r="D78" s="96"/>
      <c r="E78" s="96"/>
      <c r="F78" s="97"/>
    </row>
    <row r="79" spans="1:6" ht="16.5" customHeight="1">
      <c r="A79" s="93"/>
      <c r="B79" s="94"/>
      <c r="C79" s="95"/>
      <c r="D79" s="96"/>
      <c r="E79" s="96"/>
      <c r="F79" s="97"/>
    </row>
    <row r="80" spans="1:6" ht="16.5" customHeight="1">
      <c r="A80" s="93"/>
      <c r="B80" s="94"/>
      <c r="C80" s="95"/>
      <c r="D80" s="96"/>
      <c r="E80" s="96"/>
      <c r="F80" s="97"/>
    </row>
    <row r="81" spans="1:6" ht="16.5" customHeight="1">
      <c r="A81" s="93"/>
      <c r="B81" s="94"/>
      <c r="C81" s="95"/>
      <c r="D81" s="96"/>
      <c r="E81" s="96"/>
      <c r="F81" s="97"/>
    </row>
    <row r="82" spans="1:6" ht="16.5" customHeight="1">
      <c r="A82" s="93"/>
      <c r="B82" s="94"/>
      <c r="C82" s="95"/>
      <c r="D82" s="96"/>
      <c r="E82" s="96"/>
      <c r="F82" s="97"/>
    </row>
    <row r="83" spans="1:6" ht="16.5" customHeight="1">
      <c r="A83" s="93"/>
      <c r="B83" s="94"/>
      <c r="C83" s="95"/>
      <c r="D83" s="96"/>
      <c r="E83" s="96"/>
      <c r="F83" s="97"/>
    </row>
    <row r="84" spans="1:6" ht="16.5" customHeight="1">
      <c r="A84" s="93"/>
      <c r="B84" s="94"/>
      <c r="C84" s="95"/>
      <c r="D84" s="96"/>
      <c r="E84" s="96"/>
      <c r="F84" s="97"/>
    </row>
    <row r="85" spans="1:6" ht="16.5" customHeight="1">
      <c r="A85" s="93"/>
      <c r="B85" s="94"/>
      <c r="C85" s="95"/>
      <c r="D85" s="96"/>
      <c r="E85" s="96"/>
      <c r="F85" s="97"/>
    </row>
    <row r="86" spans="1:6" ht="16.5" customHeight="1">
      <c r="A86" s="93"/>
      <c r="B86" s="94"/>
      <c r="C86" s="95"/>
      <c r="D86" s="96"/>
      <c r="E86" s="96"/>
      <c r="F86" s="97"/>
    </row>
    <row r="87" spans="1:6" ht="16.5" customHeight="1">
      <c r="A87" s="93"/>
      <c r="B87" s="94"/>
      <c r="C87" s="95"/>
      <c r="D87" s="96"/>
      <c r="E87" s="96"/>
      <c r="F87" s="97"/>
    </row>
    <row r="88" spans="1:6" ht="16.5" customHeight="1">
      <c r="A88" s="93"/>
      <c r="B88" s="94"/>
      <c r="C88" s="95"/>
      <c r="D88" s="96"/>
      <c r="E88" s="96"/>
      <c r="F88" s="97"/>
    </row>
    <row r="89" spans="1:6" ht="16.5" customHeight="1">
      <c r="A89" s="93"/>
      <c r="B89" s="94"/>
      <c r="C89" s="95"/>
      <c r="D89" s="96"/>
      <c r="E89" s="96"/>
      <c r="F89" s="97"/>
    </row>
    <row r="90" spans="1:6" ht="16.5" customHeight="1">
      <c r="A90" s="93"/>
      <c r="B90" s="94"/>
      <c r="C90" s="95"/>
      <c r="D90" s="96"/>
      <c r="E90" s="96"/>
      <c r="F90" s="97"/>
    </row>
    <row r="91" spans="1:6" ht="16.5" customHeight="1">
      <c r="A91" s="93"/>
      <c r="B91" s="94"/>
      <c r="C91" s="95"/>
      <c r="D91" s="96"/>
      <c r="E91" s="96"/>
      <c r="F91" s="97"/>
    </row>
    <row r="92" spans="1:6" ht="16.5" customHeight="1">
      <c r="A92" s="93"/>
      <c r="B92" s="94"/>
      <c r="C92" s="95"/>
      <c r="D92" s="96"/>
      <c r="E92" s="96"/>
      <c r="F92" s="97"/>
    </row>
    <row r="93" spans="1:6" ht="16.5" customHeight="1">
      <c r="A93" s="93"/>
      <c r="B93" s="94"/>
      <c r="C93" s="95"/>
      <c r="D93" s="96"/>
      <c r="E93" s="96"/>
      <c r="F93" s="97"/>
    </row>
    <row r="94" spans="1:6" ht="16.5" customHeight="1">
      <c r="A94" s="93"/>
      <c r="B94" s="94"/>
      <c r="C94" s="95"/>
      <c r="D94" s="96"/>
      <c r="E94" s="96"/>
      <c r="F94" s="97"/>
    </row>
    <row r="95" spans="1:6" ht="16.5" customHeight="1">
      <c r="A95" s="93"/>
      <c r="B95" s="94"/>
      <c r="C95" s="95"/>
      <c r="D95" s="96"/>
      <c r="E95" s="96"/>
      <c r="F95" s="97"/>
    </row>
    <row r="96" spans="1:6" ht="16.5" customHeight="1">
      <c r="A96" s="93"/>
      <c r="B96" s="94"/>
      <c r="C96" s="95"/>
      <c r="D96" s="96"/>
      <c r="E96" s="96"/>
      <c r="F96" s="97"/>
    </row>
    <row r="97" spans="1:6" ht="16.5" customHeight="1">
      <c r="A97" s="93"/>
      <c r="B97" s="94"/>
      <c r="C97" s="95"/>
      <c r="D97" s="96"/>
      <c r="E97" s="96"/>
      <c r="F97" s="97"/>
    </row>
    <row r="98" spans="1:6" ht="16.5" customHeight="1">
      <c r="A98" s="93"/>
      <c r="B98" s="94"/>
      <c r="C98" s="95"/>
      <c r="D98" s="96"/>
      <c r="E98" s="96"/>
      <c r="F98" s="97"/>
    </row>
    <row r="99" spans="1:6" ht="16.5" customHeight="1">
      <c r="A99" s="93"/>
      <c r="B99" s="94"/>
      <c r="C99" s="95"/>
      <c r="D99" s="96"/>
      <c r="E99" s="96"/>
      <c r="F99" s="97"/>
    </row>
    <row r="100" spans="1:6" ht="16.5" customHeight="1">
      <c r="A100" s="93"/>
      <c r="B100" s="94"/>
      <c r="C100" s="95"/>
      <c r="D100" s="96"/>
      <c r="E100" s="96"/>
      <c r="F100" s="97"/>
    </row>
    <row r="101" spans="1:6" ht="16.5" customHeight="1">
      <c r="A101" s="93"/>
      <c r="B101" s="94"/>
      <c r="C101" s="95"/>
      <c r="D101" s="96"/>
      <c r="E101" s="96"/>
      <c r="F101" s="97"/>
    </row>
    <row r="102" spans="1:6" ht="16.5" customHeight="1">
      <c r="A102" s="93"/>
      <c r="B102" s="94"/>
      <c r="C102" s="95"/>
      <c r="D102" s="96"/>
      <c r="E102" s="96"/>
      <c r="F102" s="97"/>
    </row>
    <row r="103" spans="1:6" ht="16.5" customHeight="1">
      <c r="A103" s="93"/>
      <c r="B103" s="94"/>
      <c r="C103" s="95"/>
      <c r="D103" s="96"/>
      <c r="E103" s="96"/>
      <c r="F103" s="97"/>
    </row>
    <row r="104" spans="1:6" ht="16.5" customHeight="1">
      <c r="A104" s="93"/>
      <c r="B104" s="94"/>
      <c r="C104" s="95"/>
      <c r="D104" s="96"/>
      <c r="E104" s="96"/>
      <c r="F104" s="97"/>
    </row>
    <row r="105" spans="1:6" ht="16.5" customHeight="1">
      <c r="A105" s="93"/>
      <c r="B105" s="94"/>
      <c r="C105" s="95"/>
      <c r="D105" s="96"/>
      <c r="E105" s="96"/>
      <c r="F105" s="97"/>
    </row>
    <row r="106" spans="1:6" ht="16.5" customHeight="1">
      <c r="A106" s="93"/>
      <c r="B106" s="94"/>
      <c r="C106" s="95"/>
      <c r="D106" s="96"/>
      <c r="E106" s="96"/>
      <c r="F106" s="97"/>
    </row>
    <row r="107" spans="1:6" ht="16.5" customHeight="1">
      <c r="A107" s="93"/>
      <c r="B107" s="94"/>
      <c r="C107" s="95"/>
      <c r="D107" s="96"/>
      <c r="E107" s="96"/>
      <c r="F107" s="97"/>
    </row>
    <row r="108" spans="1:6" ht="16.5" customHeight="1">
      <c r="A108" s="93"/>
      <c r="B108" s="94"/>
      <c r="C108" s="95"/>
      <c r="D108" s="96"/>
      <c r="E108" s="96"/>
      <c r="F108" s="97"/>
    </row>
    <row r="109" spans="1:6" ht="16.5" customHeight="1">
      <c r="A109" s="93"/>
      <c r="B109" s="94"/>
      <c r="C109" s="95"/>
      <c r="D109" s="96"/>
      <c r="E109" s="96"/>
      <c r="F109" s="97"/>
    </row>
    <row r="110" spans="1:6" ht="16.5" customHeight="1">
      <c r="A110" s="93"/>
      <c r="B110" s="94"/>
      <c r="C110" s="95"/>
      <c r="D110" s="96"/>
      <c r="E110" s="96"/>
      <c r="F110" s="97"/>
    </row>
    <row r="111" spans="1:6" ht="16.5" customHeight="1">
      <c r="A111" s="93"/>
      <c r="B111" s="94"/>
      <c r="C111" s="95"/>
      <c r="D111" s="96"/>
      <c r="E111" s="96"/>
      <c r="F111" s="97"/>
    </row>
    <row r="112" spans="1:6" ht="16.5" customHeight="1">
      <c r="A112" s="93"/>
      <c r="B112" s="94"/>
      <c r="C112" s="95"/>
      <c r="D112" s="96"/>
      <c r="E112" s="96"/>
      <c r="F112" s="97"/>
    </row>
    <row r="113" spans="1:6" ht="16.5" customHeight="1">
      <c r="A113" s="93"/>
      <c r="B113" s="94"/>
      <c r="C113" s="95"/>
      <c r="D113" s="96"/>
      <c r="E113" s="96"/>
      <c r="F113" s="97"/>
    </row>
    <row r="114" spans="1:6" ht="16.5" customHeight="1">
      <c r="A114" s="93"/>
      <c r="B114" s="94"/>
      <c r="C114" s="95"/>
      <c r="D114" s="96"/>
      <c r="E114" s="96"/>
      <c r="F114" s="97"/>
    </row>
    <row r="115" spans="1:6" ht="12.75" customHeight="1">
      <c r="A115" s="93"/>
      <c r="B115" s="94"/>
      <c r="C115" s="95"/>
      <c r="D115" s="96"/>
      <c r="E115" s="96"/>
      <c r="F115" s="97"/>
    </row>
    <row r="116" spans="1:6" ht="12.75" customHeight="1">
      <c r="A116" s="93"/>
      <c r="B116" s="94"/>
      <c r="C116" s="95"/>
      <c r="D116" s="96"/>
      <c r="E116" s="96"/>
      <c r="F116" s="97"/>
    </row>
    <row r="117" spans="1:6" ht="12.75" customHeight="1">
      <c r="A117" s="93"/>
      <c r="B117" s="94"/>
      <c r="C117" s="95"/>
      <c r="D117" s="96"/>
      <c r="E117" s="96"/>
      <c r="F117" s="97"/>
    </row>
    <row r="118" spans="1:6" ht="12.75" customHeight="1">
      <c r="A118" s="93"/>
      <c r="B118" s="94"/>
      <c r="C118" s="95"/>
      <c r="D118" s="96"/>
      <c r="E118" s="96"/>
      <c r="F118" s="97"/>
    </row>
    <row r="119" spans="1:6" ht="12.75" customHeight="1">
      <c r="A119" s="93"/>
      <c r="B119" s="94"/>
      <c r="C119" s="95"/>
      <c r="D119" s="96"/>
      <c r="E119" s="96"/>
      <c r="F119" s="97"/>
    </row>
    <row r="120" spans="1:6" ht="12.75" customHeight="1">
      <c r="A120" s="93"/>
      <c r="B120" s="94"/>
      <c r="C120" s="95"/>
      <c r="D120" s="96"/>
      <c r="E120" s="96"/>
      <c r="F120" s="97"/>
    </row>
    <row r="121" spans="1:6" ht="12.75" customHeight="1">
      <c r="A121" s="93"/>
      <c r="B121" s="94"/>
      <c r="C121" s="95"/>
      <c r="D121" s="96"/>
      <c r="E121" s="96"/>
      <c r="F121" s="97"/>
    </row>
    <row r="122" spans="1:6" ht="12.75" customHeight="1">
      <c r="A122" s="93"/>
      <c r="B122" s="94"/>
      <c r="C122" s="95"/>
      <c r="D122" s="96"/>
      <c r="E122" s="96"/>
      <c r="F122" s="97"/>
    </row>
    <row r="123" spans="1:6" ht="12.75" customHeight="1">
      <c r="A123" s="93"/>
      <c r="B123" s="94"/>
      <c r="C123" s="95"/>
      <c r="D123" s="96"/>
      <c r="E123" s="96"/>
      <c r="F123" s="97"/>
    </row>
    <row r="124" spans="1:6" ht="12.75" customHeight="1">
      <c r="A124" s="93"/>
      <c r="B124" s="94"/>
      <c r="C124" s="95"/>
      <c r="D124" s="96"/>
      <c r="E124" s="96"/>
      <c r="F124" s="97"/>
    </row>
    <row r="125" spans="1:6" ht="12.75" customHeight="1">
      <c r="A125" s="93"/>
      <c r="B125" s="94"/>
      <c r="C125" s="95"/>
      <c r="D125" s="96"/>
      <c r="E125" s="96"/>
      <c r="F125" s="97"/>
    </row>
    <row r="126" spans="1:6" ht="12.75" customHeight="1">
      <c r="A126" s="93"/>
      <c r="B126" s="94"/>
      <c r="C126" s="95"/>
      <c r="D126" s="96"/>
      <c r="E126" s="96"/>
      <c r="F126" s="97"/>
    </row>
    <row r="127" spans="1:6" ht="12.75" customHeight="1">
      <c r="A127" s="93"/>
      <c r="B127" s="94"/>
      <c r="C127" s="95"/>
      <c r="D127" s="96"/>
      <c r="E127" s="96"/>
      <c r="F127" s="97"/>
    </row>
    <row r="128" spans="1:6" ht="12.75" customHeight="1">
      <c r="A128" s="93"/>
      <c r="B128" s="94"/>
      <c r="C128" s="95"/>
      <c r="D128" s="96"/>
      <c r="E128" s="96"/>
      <c r="F128" s="97"/>
    </row>
    <row r="129" spans="1:6" ht="12.75" customHeight="1">
      <c r="A129" s="93"/>
      <c r="B129" s="94"/>
      <c r="C129" s="95"/>
      <c r="D129" s="96"/>
      <c r="E129" s="96"/>
      <c r="F129" s="97"/>
    </row>
    <row r="130" spans="1:6" ht="12.75" customHeight="1">
      <c r="A130" s="93"/>
      <c r="B130" s="94"/>
      <c r="C130" s="95"/>
      <c r="D130" s="96"/>
      <c r="E130" s="96"/>
      <c r="F130" s="97"/>
    </row>
    <row r="131" spans="1:6" ht="12.75" customHeight="1">
      <c r="A131" s="93"/>
      <c r="B131" s="94"/>
      <c r="C131" s="95"/>
      <c r="D131" s="96"/>
      <c r="E131" s="96"/>
      <c r="F131" s="97"/>
    </row>
    <row r="132" spans="1:6" ht="12.75" customHeight="1">
      <c r="A132" s="93"/>
      <c r="B132" s="94"/>
      <c r="C132" s="95"/>
      <c r="D132" s="96"/>
      <c r="E132" s="96"/>
      <c r="F132" s="97"/>
    </row>
    <row r="133" spans="1:6" ht="12.75" customHeight="1">
      <c r="A133" s="93"/>
      <c r="B133" s="94"/>
      <c r="C133" s="95"/>
      <c r="D133" s="96"/>
      <c r="E133" s="96"/>
      <c r="F133" s="97"/>
    </row>
    <row r="134" spans="1:6" ht="12.75" customHeight="1">
      <c r="A134" s="93"/>
      <c r="B134" s="94"/>
      <c r="C134" s="95"/>
      <c r="D134" s="96"/>
      <c r="E134" s="96"/>
      <c r="F134" s="97"/>
    </row>
    <row r="135" spans="1:6" ht="12.75" customHeight="1">
      <c r="A135" s="93"/>
      <c r="B135" s="94"/>
      <c r="C135" s="95"/>
      <c r="D135" s="96"/>
      <c r="E135" s="96"/>
      <c r="F135" s="97"/>
    </row>
    <row r="136" spans="1:6" ht="12.75" customHeight="1">
      <c r="A136" s="93"/>
      <c r="B136" s="94"/>
      <c r="C136" s="95"/>
      <c r="D136" s="96"/>
      <c r="E136" s="96"/>
      <c r="F136" s="97"/>
    </row>
    <row r="137" spans="1:6" ht="12.75" customHeight="1">
      <c r="A137" s="93"/>
      <c r="B137" s="94"/>
      <c r="C137" s="95"/>
      <c r="D137" s="96"/>
      <c r="E137" s="96"/>
      <c r="F137" s="97"/>
    </row>
    <row r="138" spans="1:6" ht="12.75" customHeight="1">
      <c r="A138" s="93"/>
      <c r="B138" s="94"/>
      <c r="C138" s="95"/>
      <c r="D138" s="96"/>
      <c r="E138" s="96"/>
      <c r="F138" s="97"/>
    </row>
    <row r="139" spans="1:6" ht="12.75" customHeight="1">
      <c r="A139" s="93"/>
      <c r="B139" s="94"/>
      <c r="C139" s="95"/>
      <c r="D139" s="96"/>
      <c r="E139" s="96"/>
      <c r="F139" s="97"/>
    </row>
    <row r="140" spans="1:6" ht="12.75" customHeight="1">
      <c r="A140" s="93"/>
      <c r="B140" s="94"/>
      <c r="C140" s="95"/>
      <c r="D140" s="96"/>
      <c r="E140" s="96"/>
      <c r="F140" s="97"/>
    </row>
    <row r="141" spans="1:6" ht="12.75" customHeight="1">
      <c r="A141" s="93"/>
      <c r="B141" s="94"/>
      <c r="C141" s="95"/>
      <c r="D141" s="96"/>
      <c r="E141" s="96"/>
      <c r="F141" s="97"/>
    </row>
    <row r="142" spans="1:6" ht="12.75" customHeight="1">
      <c r="A142" s="93"/>
      <c r="B142" s="94"/>
      <c r="C142" s="95"/>
      <c r="D142" s="96"/>
      <c r="E142" s="96"/>
      <c r="F142" s="97"/>
    </row>
    <row r="143" spans="1:6" ht="12.75" customHeight="1">
      <c r="A143" s="93"/>
      <c r="B143" s="94"/>
      <c r="C143" s="95"/>
      <c r="D143" s="96"/>
      <c r="E143" s="96"/>
      <c r="F143" s="97"/>
    </row>
    <row r="144" spans="1:6" ht="12.75" customHeight="1">
      <c r="A144" s="93"/>
      <c r="B144" s="94"/>
      <c r="C144" s="95"/>
      <c r="D144" s="96"/>
      <c r="E144" s="96"/>
      <c r="F144" s="97"/>
    </row>
    <row r="145" spans="1:6" ht="12.75" customHeight="1">
      <c r="A145" s="93"/>
      <c r="B145" s="94"/>
      <c r="C145" s="95"/>
      <c r="D145" s="96"/>
      <c r="E145" s="96"/>
      <c r="F145" s="97"/>
    </row>
    <row r="146" spans="1:6" ht="12.75" customHeight="1">
      <c r="A146" s="93"/>
      <c r="B146" s="94"/>
      <c r="C146" s="95"/>
      <c r="D146" s="96"/>
      <c r="E146" s="96"/>
      <c r="F146" s="97"/>
    </row>
    <row r="147" spans="1:6" ht="12.75" customHeight="1">
      <c r="A147" s="93"/>
      <c r="B147" s="94"/>
      <c r="C147" s="95"/>
      <c r="D147" s="96"/>
      <c r="E147" s="96"/>
      <c r="F147" s="97"/>
    </row>
    <row r="148" spans="1:6" ht="12.75" customHeight="1">
      <c r="A148" s="93"/>
      <c r="B148" s="94"/>
      <c r="C148" s="95"/>
      <c r="D148" s="96"/>
      <c r="E148" s="96"/>
      <c r="F148" s="97"/>
    </row>
    <row r="149" spans="1:6" ht="12.75" customHeight="1">
      <c r="A149" s="93"/>
      <c r="B149" s="94"/>
      <c r="C149" s="95"/>
      <c r="D149" s="96"/>
      <c r="E149" s="96"/>
      <c r="F149" s="97"/>
    </row>
    <row r="150" spans="1:6" ht="12.75" customHeight="1">
      <c r="A150" s="93"/>
      <c r="B150" s="94"/>
      <c r="C150" s="95"/>
      <c r="D150" s="96"/>
      <c r="E150" s="96"/>
      <c r="F150" s="97"/>
    </row>
    <row r="151" spans="1:6" ht="12.75" customHeight="1">
      <c r="A151" s="93"/>
      <c r="B151" s="94"/>
      <c r="C151" s="95"/>
      <c r="D151" s="96"/>
      <c r="E151" s="96"/>
      <c r="F151" s="97"/>
    </row>
    <row r="152" spans="1:6" ht="12.75" customHeight="1">
      <c r="A152" s="93"/>
      <c r="B152" s="94"/>
      <c r="C152" s="95"/>
      <c r="D152" s="96"/>
      <c r="E152" s="96"/>
      <c r="F152" s="97"/>
    </row>
    <row r="153" spans="1:6" ht="12.75" customHeight="1">
      <c r="A153" s="93"/>
      <c r="B153" s="94"/>
      <c r="C153" s="95"/>
      <c r="D153" s="96"/>
      <c r="E153" s="96"/>
      <c r="F153" s="97"/>
    </row>
    <row r="154" spans="1:6" ht="12.75" customHeight="1">
      <c r="A154" s="93"/>
      <c r="B154" s="94"/>
      <c r="C154" s="95"/>
      <c r="D154" s="96"/>
      <c r="E154" s="96"/>
      <c r="F154" s="97"/>
    </row>
    <row r="155" spans="1:6" ht="12.75" customHeight="1">
      <c r="A155" s="93"/>
      <c r="B155" s="94"/>
      <c r="C155" s="95"/>
      <c r="D155" s="96"/>
      <c r="E155" s="96"/>
      <c r="F155" s="97"/>
    </row>
    <row r="156" spans="1:6" ht="12.75" customHeight="1">
      <c r="A156" s="93"/>
      <c r="B156" s="94"/>
      <c r="C156" s="95"/>
      <c r="D156" s="96"/>
      <c r="E156" s="96"/>
      <c r="F156" s="97"/>
    </row>
    <row r="157" spans="1:6" ht="12.75" customHeight="1">
      <c r="A157" s="93"/>
      <c r="B157" s="94"/>
      <c r="C157" s="95"/>
      <c r="D157" s="96"/>
      <c r="E157" s="96"/>
      <c r="F157" s="97"/>
    </row>
    <row r="158" spans="1:6" ht="12.75" customHeight="1">
      <c r="A158" s="93"/>
      <c r="B158" s="94"/>
      <c r="C158" s="95"/>
      <c r="D158" s="96"/>
      <c r="E158" s="96"/>
      <c r="F158" s="97"/>
    </row>
    <row r="159" spans="1:6" ht="12.75" customHeight="1">
      <c r="A159" s="93"/>
      <c r="B159" s="94"/>
      <c r="C159" s="95"/>
      <c r="D159" s="96"/>
      <c r="E159" s="96"/>
      <c r="F159" s="97"/>
    </row>
    <row r="160" spans="1:6" ht="12.75" customHeight="1">
      <c r="A160" s="93"/>
      <c r="B160" s="94"/>
      <c r="C160" s="95"/>
      <c r="D160" s="96"/>
      <c r="E160" s="96"/>
      <c r="F160" s="97"/>
    </row>
    <row r="161" spans="1:6" ht="12.75" customHeight="1">
      <c r="A161" s="93"/>
      <c r="B161" s="94"/>
      <c r="C161" s="95"/>
      <c r="D161" s="96"/>
      <c r="E161" s="96"/>
      <c r="F161" s="97"/>
    </row>
    <row r="162" spans="1:6" ht="12.75" customHeight="1">
      <c r="A162" s="93"/>
      <c r="B162" s="94"/>
      <c r="C162" s="95"/>
      <c r="D162" s="96"/>
      <c r="E162" s="96"/>
      <c r="F162" s="97"/>
    </row>
    <row r="163" spans="1:6" ht="12.75" customHeight="1">
      <c r="A163" s="93"/>
      <c r="B163" s="94"/>
      <c r="C163" s="95"/>
      <c r="D163" s="96"/>
      <c r="E163" s="96"/>
      <c r="F163" s="97"/>
    </row>
    <row r="164" spans="1:6" ht="12.75" customHeight="1">
      <c r="A164" s="93"/>
      <c r="B164" s="94"/>
      <c r="C164" s="95"/>
      <c r="D164" s="96"/>
      <c r="E164" s="96"/>
      <c r="F164" s="97"/>
    </row>
    <row r="165" spans="1:6" ht="12.75" customHeight="1">
      <c r="A165" s="93"/>
      <c r="B165" s="94"/>
      <c r="C165" s="95"/>
      <c r="D165" s="96"/>
      <c r="E165" s="96"/>
      <c r="F165" s="97"/>
    </row>
    <row r="166" spans="1:6" ht="12.75" customHeight="1">
      <c r="A166" s="93"/>
      <c r="B166" s="94"/>
      <c r="C166" s="95"/>
      <c r="D166" s="96"/>
      <c r="E166" s="96"/>
      <c r="F166" s="97"/>
    </row>
    <row r="167" spans="1:6" ht="12.75" customHeight="1">
      <c r="A167" s="93"/>
      <c r="B167" s="94"/>
      <c r="C167" s="95"/>
      <c r="D167" s="96"/>
      <c r="E167" s="96"/>
      <c r="F167" s="97"/>
    </row>
    <row r="168" spans="1:6" ht="12.75" customHeight="1">
      <c r="A168" s="93"/>
      <c r="B168" s="94"/>
      <c r="C168" s="95"/>
      <c r="D168" s="96"/>
      <c r="E168" s="96"/>
      <c r="F168" s="97"/>
    </row>
    <row r="169" spans="1:6" ht="12.75" customHeight="1">
      <c r="A169" s="93"/>
      <c r="B169" s="94"/>
      <c r="C169" s="95"/>
      <c r="D169" s="96"/>
      <c r="E169" s="96"/>
      <c r="F169" s="97"/>
    </row>
    <row r="170" spans="1:6" ht="12.75" customHeight="1">
      <c r="A170" s="93"/>
      <c r="B170" s="94"/>
      <c r="C170" s="95"/>
      <c r="D170" s="96"/>
      <c r="E170" s="96"/>
      <c r="F170" s="97"/>
    </row>
    <row r="171" spans="1:6" ht="12.75" customHeight="1">
      <c r="A171" s="93"/>
      <c r="B171" s="94"/>
      <c r="C171" s="95"/>
      <c r="D171" s="96"/>
      <c r="E171" s="96"/>
      <c r="F171" s="97"/>
    </row>
    <row r="172" spans="1:6" ht="12.75" customHeight="1">
      <c r="A172" s="93"/>
      <c r="B172" s="94"/>
      <c r="C172" s="95"/>
      <c r="D172" s="96"/>
      <c r="E172" s="96"/>
      <c r="F172" s="97"/>
    </row>
    <row r="173" spans="1:6" ht="12.75" customHeight="1">
      <c r="A173" s="93"/>
      <c r="B173" s="94"/>
      <c r="C173" s="95"/>
      <c r="D173" s="96"/>
      <c r="E173" s="96"/>
      <c r="F173" s="97"/>
    </row>
    <row r="174" spans="1:6" ht="12.75" customHeight="1">
      <c r="A174" s="93"/>
      <c r="B174" s="94"/>
      <c r="C174" s="95"/>
      <c r="D174" s="96"/>
      <c r="E174" s="96"/>
      <c r="F174" s="97"/>
    </row>
    <row r="175" spans="1:6" ht="12.75" customHeight="1">
      <c r="A175" s="93"/>
      <c r="B175" s="94"/>
      <c r="C175" s="95"/>
      <c r="D175" s="96"/>
      <c r="E175" s="96"/>
      <c r="F175" s="97"/>
    </row>
    <row r="176" spans="1:6" ht="12.75" customHeight="1">
      <c r="A176" s="93"/>
      <c r="B176" s="94"/>
      <c r="C176" s="95"/>
      <c r="D176" s="96"/>
      <c r="E176" s="96"/>
      <c r="F176" s="97"/>
    </row>
    <row r="177" spans="1:6" ht="12.75" customHeight="1">
      <c r="A177" s="93"/>
      <c r="B177" s="94"/>
      <c r="C177" s="95"/>
      <c r="D177" s="96"/>
      <c r="E177" s="96"/>
      <c r="F177" s="97"/>
    </row>
    <row r="178" spans="1:6" ht="12.75" customHeight="1">
      <c r="A178" s="93"/>
      <c r="B178" s="94"/>
      <c r="C178" s="95"/>
      <c r="D178" s="96"/>
      <c r="E178" s="96"/>
      <c r="F178" s="97"/>
    </row>
    <row r="179" spans="1:6" ht="12.75" customHeight="1">
      <c r="A179" s="93"/>
      <c r="B179" s="94"/>
      <c r="C179" s="95"/>
      <c r="D179" s="96"/>
      <c r="E179" s="96"/>
      <c r="F179" s="97"/>
    </row>
    <row r="180" spans="1:6" ht="12.75" customHeight="1">
      <c r="A180" s="93"/>
      <c r="B180" s="94"/>
      <c r="C180" s="95"/>
      <c r="D180" s="96"/>
      <c r="E180" s="96"/>
      <c r="F180" s="97"/>
    </row>
    <row r="181" spans="1:6" ht="12.75" customHeight="1">
      <c r="A181" s="93"/>
      <c r="B181" s="94"/>
      <c r="C181" s="95"/>
      <c r="D181" s="96"/>
      <c r="E181" s="96"/>
      <c r="F181" s="97"/>
    </row>
    <row r="182" spans="1:6" ht="12.75" customHeight="1">
      <c r="A182" s="93"/>
      <c r="B182" s="94"/>
      <c r="C182" s="95"/>
      <c r="D182" s="96"/>
      <c r="E182" s="96"/>
      <c r="F182" s="97"/>
    </row>
    <row r="183" spans="1:6" ht="12.75" customHeight="1">
      <c r="A183" s="93"/>
      <c r="B183" s="94"/>
      <c r="C183" s="95"/>
      <c r="D183" s="96"/>
      <c r="E183" s="96"/>
      <c r="F183" s="97"/>
    </row>
    <row r="184" spans="1:6" ht="12.75" customHeight="1">
      <c r="A184" s="93"/>
      <c r="B184" s="94"/>
      <c r="C184" s="95"/>
      <c r="D184" s="96"/>
      <c r="E184" s="96"/>
      <c r="F184" s="97"/>
    </row>
    <row r="185" spans="1:6" ht="12.75" customHeight="1">
      <c r="A185" s="93"/>
      <c r="B185" s="94"/>
      <c r="C185" s="95"/>
      <c r="D185" s="96"/>
      <c r="E185" s="96"/>
      <c r="F185" s="97"/>
    </row>
    <row r="186" spans="1:6" ht="12.75" customHeight="1">
      <c r="A186" s="93"/>
      <c r="B186" s="94"/>
      <c r="C186" s="95"/>
      <c r="D186" s="96"/>
      <c r="E186" s="96"/>
      <c r="F186" s="97"/>
    </row>
    <row r="187" spans="1:6" ht="12.75" customHeight="1">
      <c r="A187" s="93"/>
      <c r="B187" s="94"/>
      <c r="C187" s="95"/>
      <c r="D187" s="96"/>
      <c r="E187" s="96"/>
      <c r="F187" s="97"/>
    </row>
    <row r="188" spans="1:6" ht="12.75" customHeight="1">
      <c r="A188" s="93"/>
      <c r="B188" s="94"/>
      <c r="C188" s="95"/>
      <c r="D188" s="96"/>
      <c r="E188" s="96"/>
      <c r="F188" s="97"/>
    </row>
    <row r="189" spans="1:6" ht="12.75" customHeight="1">
      <c r="A189" s="93"/>
      <c r="B189" s="94"/>
      <c r="C189" s="95"/>
      <c r="D189" s="96"/>
      <c r="E189" s="96"/>
      <c r="F189" s="97"/>
    </row>
    <row r="190" spans="1:6" ht="12.75" customHeight="1">
      <c r="A190" s="93"/>
      <c r="B190" s="94"/>
      <c r="C190" s="95"/>
      <c r="D190" s="96"/>
      <c r="E190" s="96"/>
      <c r="F190" s="97"/>
    </row>
    <row r="191" spans="1:6" ht="12.75" customHeight="1">
      <c r="A191" s="93"/>
      <c r="B191" s="94"/>
      <c r="C191" s="95"/>
      <c r="D191" s="96"/>
      <c r="E191" s="96"/>
      <c r="F191" s="97"/>
    </row>
    <row r="192" spans="1:6" ht="12.75" customHeight="1">
      <c r="A192" s="93"/>
      <c r="B192" s="94"/>
      <c r="C192" s="95"/>
      <c r="D192" s="96"/>
      <c r="E192" s="96"/>
      <c r="F192" s="97"/>
    </row>
    <row r="193" spans="1:6" ht="12.75" customHeight="1">
      <c r="A193" s="93"/>
      <c r="B193" s="94"/>
      <c r="C193" s="95"/>
      <c r="D193" s="96"/>
      <c r="E193" s="96"/>
      <c r="F193" s="97"/>
    </row>
    <row r="194" spans="1:6" ht="12.75" customHeight="1">
      <c r="A194" s="93"/>
      <c r="B194" s="94"/>
      <c r="C194" s="95"/>
      <c r="D194" s="96"/>
      <c r="E194" s="96"/>
      <c r="F194" s="97"/>
    </row>
    <row r="195" spans="1:6" ht="12.75" customHeight="1">
      <c r="A195" s="93"/>
      <c r="B195" s="94"/>
      <c r="C195" s="95"/>
      <c r="D195" s="96"/>
      <c r="E195" s="96"/>
      <c r="F195" s="97"/>
    </row>
    <row r="196" spans="1:6" ht="12.75" customHeight="1">
      <c r="A196" s="93"/>
      <c r="B196" s="94"/>
      <c r="C196" s="95"/>
      <c r="D196" s="96"/>
      <c r="E196" s="96"/>
      <c r="F196" s="97"/>
    </row>
    <row r="197" spans="1:6" ht="12.75" customHeight="1">
      <c r="A197" s="93"/>
      <c r="B197" s="94"/>
      <c r="C197" s="95"/>
      <c r="D197" s="96"/>
      <c r="E197" s="96"/>
      <c r="F197" s="97"/>
    </row>
    <row r="198" spans="1:6" ht="12.75" customHeight="1">
      <c r="A198" s="93"/>
      <c r="B198" s="94"/>
      <c r="C198" s="95"/>
      <c r="D198" s="96"/>
      <c r="E198" s="96"/>
      <c r="F198" s="97"/>
    </row>
    <row r="199" spans="1:6" ht="12.75" customHeight="1">
      <c r="A199" s="93"/>
      <c r="B199" s="94"/>
      <c r="C199" s="95"/>
      <c r="D199" s="96"/>
      <c r="E199" s="96"/>
      <c r="F199" s="97"/>
    </row>
    <row r="200" spans="1:6" ht="12.75" customHeight="1">
      <c r="A200" s="93"/>
      <c r="B200" s="94"/>
      <c r="C200" s="95"/>
      <c r="D200" s="96"/>
      <c r="E200" s="96"/>
      <c r="F200" s="97"/>
    </row>
    <row r="201" spans="1:6" ht="12.75" customHeight="1">
      <c r="A201" s="93"/>
      <c r="B201" s="94"/>
      <c r="C201" s="95"/>
      <c r="D201" s="96"/>
      <c r="E201" s="96"/>
      <c r="F201" s="97"/>
    </row>
    <row r="202" spans="1:6" ht="12.75" customHeight="1">
      <c r="A202" s="93"/>
      <c r="B202" s="94"/>
      <c r="C202" s="95"/>
      <c r="D202" s="96"/>
      <c r="E202" s="96"/>
      <c r="F202" s="97"/>
    </row>
    <row r="203" spans="1:6" ht="12.75" customHeight="1">
      <c r="A203" s="93"/>
      <c r="B203" s="94"/>
      <c r="C203" s="95"/>
      <c r="D203" s="96"/>
      <c r="E203" s="96"/>
      <c r="F203" s="97"/>
    </row>
    <row r="204" spans="1:6" ht="12.75" customHeight="1">
      <c r="A204" s="93"/>
      <c r="B204" s="94"/>
      <c r="C204" s="95"/>
      <c r="D204" s="96"/>
      <c r="E204" s="96"/>
      <c r="F204" s="97"/>
    </row>
    <row r="205" spans="1:6" ht="12.75" customHeight="1">
      <c r="A205" s="93"/>
      <c r="B205" s="94"/>
      <c r="C205" s="95"/>
      <c r="D205" s="96"/>
      <c r="E205" s="96"/>
      <c r="F205" s="97"/>
    </row>
    <row r="206" spans="1:6" ht="12.75" customHeight="1">
      <c r="A206" s="93"/>
      <c r="B206" s="94"/>
      <c r="C206" s="95"/>
      <c r="D206" s="96"/>
      <c r="E206" s="96"/>
      <c r="F206" s="97"/>
    </row>
    <row r="207" spans="1:6" ht="12.75" customHeight="1">
      <c r="A207" s="93"/>
      <c r="B207" s="94"/>
      <c r="C207" s="95"/>
      <c r="D207" s="96"/>
      <c r="E207" s="96"/>
      <c r="F207" s="97"/>
    </row>
    <row r="208" spans="1:6" ht="12.75" customHeight="1">
      <c r="A208" s="93"/>
      <c r="B208" s="94"/>
      <c r="C208" s="95"/>
      <c r="D208" s="96"/>
      <c r="E208" s="96"/>
      <c r="F208" s="97"/>
    </row>
    <row r="209" spans="1:6" ht="12.75" customHeight="1">
      <c r="A209" s="93"/>
      <c r="B209" s="94"/>
      <c r="C209" s="95"/>
      <c r="D209" s="96"/>
      <c r="E209" s="96"/>
      <c r="F209" s="97"/>
    </row>
    <row r="210" spans="1:6" ht="12.75" customHeight="1">
      <c r="A210" s="93"/>
      <c r="B210" s="94"/>
      <c r="C210" s="95"/>
      <c r="D210" s="96"/>
      <c r="E210" s="96"/>
      <c r="F210" s="97"/>
    </row>
    <row r="211" spans="1:6" ht="12.75" customHeight="1">
      <c r="A211" s="93"/>
      <c r="B211" s="94"/>
      <c r="C211" s="95"/>
      <c r="D211" s="96"/>
      <c r="E211" s="96"/>
      <c r="F211" s="97"/>
    </row>
    <row r="212" spans="1:6" ht="12.75" customHeight="1">
      <c r="A212" s="93"/>
      <c r="B212" s="94"/>
      <c r="C212" s="95"/>
      <c r="D212" s="96"/>
      <c r="E212" s="96"/>
      <c r="F212" s="97"/>
    </row>
    <row r="213" spans="1:6" ht="12.75" customHeight="1">
      <c r="A213" s="93"/>
      <c r="B213" s="94"/>
      <c r="C213" s="95"/>
      <c r="D213" s="96"/>
      <c r="E213" s="96"/>
      <c r="F213" s="97"/>
    </row>
    <row r="214" spans="1:6" ht="12.75" customHeight="1">
      <c r="A214" s="93"/>
      <c r="B214" s="94"/>
      <c r="C214" s="95"/>
      <c r="D214" s="96"/>
      <c r="E214" s="96"/>
      <c r="F214" s="97"/>
    </row>
    <row r="215" spans="1:6" ht="12.75" customHeight="1">
      <c r="A215" s="93"/>
      <c r="B215" s="94"/>
      <c r="C215" s="95"/>
      <c r="D215" s="96"/>
      <c r="E215" s="96"/>
      <c r="F215" s="97"/>
    </row>
    <row r="216" spans="1:6" ht="12.75" customHeight="1">
      <c r="A216" s="93"/>
      <c r="B216" s="94"/>
      <c r="C216" s="95"/>
      <c r="D216" s="96"/>
      <c r="E216" s="96"/>
      <c r="F216" s="97"/>
    </row>
    <row r="217" spans="1:6" ht="12.75" customHeight="1">
      <c r="A217" s="93"/>
      <c r="B217" s="94"/>
      <c r="C217" s="95"/>
      <c r="D217" s="96"/>
      <c r="E217" s="96"/>
      <c r="F217" s="97"/>
    </row>
    <row r="218" spans="1:6" ht="12.75" customHeight="1">
      <c r="A218" s="93"/>
      <c r="B218" s="94"/>
      <c r="C218" s="95"/>
      <c r="D218" s="96"/>
      <c r="E218" s="96"/>
      <c r="F218" s="97"/>
    </row>
    <row r="219" spans="1:6" ht="12.75" customHeight="1">
      <c r="A219" s="93"/>
      <c r="B219" s="94"/>
      <c r="C219" s="95"/>
      <c r="D219" s="96"/>
      <c r="E219" s="96"/>
      <c r="F219" s="97"/>
    </row>
    <row r="220" spans="1:6" ht="12.75" customHeight="1">
      <c r="A220" s="93"/>
      <c r="B220" s="94"/>
      <c r="C220" s="95"/>
      <c r="D220" s="96"/>
      <c r="E220" s="96"/>
      <c r="F220" s="97"/>
    </row>
    <row r="221" spans="1:6" ht="12.75" customHeight="1">
      <c r="A221" s="93"/>
      <c r="B221" s="94"/>
      <c r="C221" s="95"/>
      <c r="D221" s="96"/>
      <c r="E221" s="96"/>
      <c r="F221" s="97"/>
    </row>
    <row r="222" spans="1:6" ht="12.75" customHeight="1">
      <c r="A222" s="93"/>
      <c r="B222" s="94"/>
      <c r="C222" s="95"/>
      <c r="D222" s="96"/>
      <c r="E222" s="96"/>
      <c r="F222" s="97"/>
    </row>
    <row r="223" spans="1:6" ht="12.75" customHeight="1">
      <c r="A223" s="93"/>
      <c r="B223" s="94"/>
      <c r="C223" s="95"/>
      <c r="D223" s="96"/>
      <c r="E223" s="96"/>
      <c r="F223" s="97"/>
    </row>
    <row r="224" spans="1:6" ht="12.75" customHeight="1">
      <c r="A224" s="93"/>
      <c r="B224" s="94"/>
      <c r="C224" s="95"/>
      <c r="D224" s="96"/>
      <c r="E224" s="96"/>
      <c r="F224" s="97"/>
    </row>
    <row r="225" spans="1:6" ht="12.75" customHeight="1">
      <c r="A225" s="93"/>
      <c r="B225" s="94"/>
      <c r="C225" s="95"/>
      <c r="D225" s="96"/>
      <c r="E225" s="96"/>
      <c r="F225" s="97"/>
    </row>
    <row r="226" spans="1:6" ht="12.75" customHeight="1">
      <c r="A226" s="93"/>
      <c r="B226" s="94"/>
      <c r="C226" s="95"/>
      <c r="D226" s="96"/>
      <c r="E226" s="96"/>
      <c r="F226" s="97"/>
    </row>
    <row r="227" spans="1:6" ht="12.75" customHeight="1">
      <c r="A227" s="93"/>
      <c r="B227" s="94"/>
      <c r="C227" s="95"/>
      <c r="D227" s="96"/>
      <c r="E227" s="96"/>
      <c r="F227" s="97"/>
    </row>
    <row r="228" spans="1:6" ht="12.75" customHeight="1">
      <c r="A228" s="93"/>
      <c r="B228" s="94"/>
      <c r="C228" s="95"/>
      <c r="D228" s="96"/>
      <c r="E228" s="96"/>
      <c r="F228" s="97"/>
    </row>
    <row r="229" spans="1:6" ht="12.75" customHeight="1">
      <c r="A229" s="93"/>
      <c r="B229" s="94"/>
      <c r="C229" s="95"/>
      <c r="D229" s="96"/>
      <c r="E229" s="96"/>
      <c r="F229" s="97"/>
    </row>
    <row r="230" spans="1:6" ht="12.75" customHeight="1">
      <c r="A230" s="93"/>
      <c r="B230" s="94"/>
      <c r="C230" s="95"/>
      <c r="D230" s="96"/>
      <c r="E230" s="96"/>
      <c r="F230" s="97"/>
    </row>
    <row r="231" spans="1:6" ht="12.75" customHeight="1">
      <c r="A231" s="93"/>
      <c r="B231" s="94"/>
      <c r="C231" s="95"/>
      <c r="D231" s="96"/>
      <c r="E231" s="96"/>
      <c r="F231" s="97"/>
    </row>
    <row r="232" spans="1:6" ht="12.75" customHeight="1">
      <c r="A232" s="93"/>
      <c r="B232" s="94"/>
      <c r="C232" s="95"/>
      <c r="D232" s="96"/>
      <c r="E232" s="96"/>
      <c r="F232" s="97"/>
    </row>
    <row r="233" spans="1:6" ht="12.75" customHeight="1">
      <c r="A233" s="93"/>
      <c r="B233" s="94"/>
      <c r="C233" s="95"/>
      <c r="D233" s="96"/>
      <c r="E233" s="96"/>
      <c r="F233" s="97"/>
    </row>
    <row r="234" spans="1:6" ht="12.75" customHeight="1">
      <c r="A234" s="93"/>
      <c r="B234" s="94"/>
      <c r="C234" s="95"/>
      <c r="D234" s="96"/>
      <c r="E234" s="96"/>
      <c r="F234" s="97"/>
    </row>
    <row r="235" spans="1:6">
      <c r="A235" s="93"/>
      <c r="B235" s="94"/>
      <c r="C235" s="95"/>
      <c r="D235" s="96"/>
      <c r="E235" s="96"/>
      <c r="F235" s="97"/>
    </row>
    <row r="236" spans="1:6">
      <c r="A236" s="93"/>
      <c r="B236" s="94"/>
      <c r="C236" s="95"/>
      <c r="D236" s="96"/>
      <c r="E236" s="96"/>
      <c r="F236" s="97"/>
    </row>
    <row r="237" spans="1:6">
      <c r="A237" s="93"/>
      <c r="B237" s="94"/>
      <c r="C237" s="95"/>
      <c r="D237" s="96"/>
      <c r="E237" s="96"/>
      <c r="F237" s="97"/>
    </row>
    <row r="238" spans="1:6">
      <c r="A238" s="93"/>
      <c r="B238" s="94"/>
      <c r="C238" s="95"/>
      <c r="D238" s="96"/>
      <c r="E238" s="96"/>
      <c r="F238" s="97"/>
    </row>
    <row r="239" spans="1:6">
      <c r="A239" s="93"/>
      <c r="B239" s="94"/>
      <c r="C239" s="95"/>
      <c r="D239" s="96"/>
      <c r="E239" s="96"/>
      <c r="F239" s="97"/>
    </row>
    <row r="240" spans="1:6">
      <c r="A240" s="93"/>
      <c r="B240" s="94"/>
      <c r="C240" s="95"/>
      <c r="D240" s="96"/>
      <c r="E240" s="96"/>
      <c r="F240" s="97"/>
    </row>
    <row r="241" spans="1:6">
      <c r="A241" s="93"/>
      <c r="B241" s="94"/>
      <c r="C241" s="95"/>
      <c r="D241" s="96"/>
      <c r="E241" s="96"/>
      <c r="F241" s="97"/>
    </row>
    <row r="242" spans="1:6">
      <c r="A242" s="93"/>
      <c r="B242" s="94"/>
      <c r="C242" s="95"/>
      <c r="D242" s="96"/>
      <c r="E242" s="96"/>
      <c r="F242" s="97"/>
    </row>
    <row r="243" spans="1:6">
      <c r="A243" s="93"/>
      <c r="B243" s="94"/>
      <c r="C243" s="95"/>
      <c r="D243" s="96"/>
      <c r="E243" s="96"/>
      <c r="F243" s="97"/>
    </row>
    <row r="244" spans="1:6">
      <c r="A244" s="93"/>
      <c r="B244" s="94"/>
      <c r="C244" s="95"/>
      <c r="D244" s="96"/>
      <c r="E244" s="96"/>
      <c r="F244" s="97"/>
    </row>
    <row r="245" spans="1:6">
      <c r="A245" s="93"/>
      <c r="B245" s="94"/>
      <c r="C245" s="95"/>
      <c r="D245" s="96"/>
      <c r="E245" s="96"/>
      <c r="F245" s="97"/>
    </row>
    <row r="246" spans="1:6">
      <c r="A246" s="93"/>
      <c r="B246" s="94"/>
      <c r="C246" s="95"/>
      <c r="D246" s="96"/>
      <c r="E246" s="96"/>
      <c r="F246" s="97"/>
    </row>
    <row r="247" spans="1:6">
      <c r="A247" s="93"/>
      <c r="B247" s="94"/>
      <c r="C247" s="95"/>
      <c r="D247" s="96"/>
      <c r="E247" s="96"/>
      <c r="F247" s="97"/>
    </row>
    <row r="248" spans="1:6">
      <c r="A248" s="93"/>
      <c r="B248" s="94"/>
      <c r="C248" s="95"/>
      <c r="D248" s="96"/>
      <c r="E248" s="96"/>
      <c r="F248" s="97"/>
    </row>
    <row r="249" spans="1:6">
      <c r="A249" s="93"/>
      <c r="B249" s="94"/>
      <c r="C249" s="95"/>
      <c r="D249" s="96"/>
      <c r="E249" s="96"/>
      <c r="F249" s="97"/>
    </row>
    <row r="250" spans="1:6">
      <c r="A250" s="93"/>
      <c r="B250" s="94"/>
      <c r="C250" s="95"/>
      <c r="D250" s="96"/>
      <c r="E250" s="96"/>
      <c r="F250" s="97"/>
    </row>
    <row r="251" spans="1:6">
      <c r="A251" s="93"/>
      <c r="B251" s="94"/>
      <c r="C251" s="95"/>
      <c r="D251" s="96"/>
      <c r="E251" s="96"/>
      <c r="F251" s="97"/>
    </row>
    <row r="252" spans="1:6">
      <c r="A252" s="93"/>
      <c r="B252" s="94"/>
      <c r="C252" s="95"/>
      <c r="D252" s="96"/>
      <c r="E252" s="96"/>
      <c r="F252" s="97"/>
    </row>
    <row r="253" spans="1:6">
      <c r="A253" s="93"/>
      <c r="B253" s="94"/>
      <c r="C253" s="95"/>
      <c r="D253" s="96"/>
      <c r="E253" s="96"/>
      <c r="F253" s="97"/>
    </row>
    <row r="254" spans="1:6">
      <c r="A254" s="93"/>
      <c r="B254" s="94"/>
      <c r="C254" s="95"/>
      <c r="D254" s="96"/>
      <c r="E254" s="96"/>
      <c r="F254" s="97"/>
    </row>
    <row r="255" spans="1:6">
      <c r="A255" s="93"/>
      <c r="B255" s="94"/>
      <c r="C255" s="95"/>
      <c r="D255" s="96"/>
      <c r="E255" s="96"/>
      <c r="F255" s="97"/>
    </row>
    <row r="256" spans="1:6">
      <c r="A256" s="93"/>
      <c r="B256" s="94"/>
      <c r="C256" s="95"/>
      <c r="D256" s="96"/>
      <c r="E256" s="96"/>
      <c r="F256" s="97"/>
    </row>
    <row r="257" spans="1:6">
      <c r="A257" s="93"/>
      <c r="B257" s="94"/>
      <c r="C257" s="95"/>
      <c r="D257" s="96"/>
      <c r="E257" s="96"/>
      <c r="F257" s="97"/>
    </row>
    <row r="258" spans="1:6">
      <c r="A258" s="93"/>
      <c r="B258" s="94"/>
      <c r="C258" s="95"/>
      <c r="D258" s="96"/>
      <c r="E258" s="96"/>
      <c r="F258" s="97"/>
    </row>
    <row r="259" spans="1:6">
      <c r="A259" s="93"/>
      <c r="B259" s="94"/>
      <c r="C259" s="95"/>
      <c r="D259" s="96"/>
      <c r="E259" s="96"/>
      <c r="F259" s="97"/>
    </row>
    <row r="260" spans="1:6">
      <c r="A260" s="93"/>
      <c r="B260" s="94"/>
      <c r="C260" s="95"/>
      <c r="D260" s="96"/>
      <c r="E260" s="96"/>
      <c r="F260" s="97"/>
    </row>
    <row r="261" spans="1:6">
      <c r="A261" s="93"/>
      <c r="B261" s="94"/>
      <c r="C261" s="95"/>
      <c r="D261" s="96"/>
      <c r="E261" s="96"/>
      <c r="F261" s="97"/>
    </row>
    <row r="262" spans="1:6">
      <c r="A262" s="93"/>
      <c r="B262" s="94"/>
      <c r="C262" s="95"/>
      <c r="D262" s="96"/>
      <c r="E262" s="96"/>
      <c r="F262" s="97"/>
    </row>
    <row r="263" spans="1:6">
      <c r="A263" s="93"/>
      <c r="B263" s="94"/>
      <c r="C263" s="95"/>
      <c r="D263" s="96"/>
      <c r="E263" s="96"/>
      <c r="F263" s="97"/>
    </row>
    <row r="264" spans="1:6">
      <c r="A264" s="93"/>
      <c r="B264" s="94"/>
      <c r="C264" s="95"/>
      <c r="D264" s="96"/>
      <c r="E264" s="96"/>
      <c r="F264" s="97"/>
    </row>
    <row r="265" spans="1:6">
      <c r="A265" s="93"/>
      <c r="B265" s="94"/>
      <c r="C265" s="95"/>
      <c r="D265" s="96"/>
      <c r="E265" s="96"/>
      <c r="F265" s="97"/>
    </row>
    <row r="266" spans="1:6">
      <c r="A266" s="93"/>
      <c r="B266" s="94"/>
      <c r="C266" s="95"/>
      <c r="D266" s="96"/>
      <c r="E266" s="96"/>
      <c r="F266" s="97"/>
    </row>
    <row r="267" spans="1:6">
      <c r="A267" s="93"/>
      <c r="B267" s="94"/>
      <c r="C267" s="95"/>
      <c r="D267" s="96"/>
      <c r="E267" s="96"/>
      <c r="F267" s="97"/>
    </row>
    <row r="268" spans="1:6">
      <c r="A268" s="93"/>
      <c r="B268" s="94"/>
      <c r="C268" s="95"/>
      <c r="D268" s="96"/>
      <c r="E268" s="96"/>
      <c r="F268" s="97"/>
    </row>
    <row r="269" spans="1:6">
      <c r="A269" s="93"/>
      <c r="B269" s="94"/>
      <c r="C269" s="95"/>
      <c r="D269" s="96"/>
      <c r="E269" s="96"/>
      <c r="F269" s="97"/>
    </row>
    <row r="270" spans="1:6">
      <c r="A270" s="93"/>
      <c r="B270" s="94"/>
      <c r="C270" s="95"/>
      <c r="D270" s="96"/>
      <c r="E270" s="96"/>
      <c r="F270" s="97"/>
    </row>
    <row r="271" spans="1:6">
      <c r="A271" s="93"/>
      <c r="B271" s="94"/>
      <c r="C271" s="95"/>
      <c r="D271" s="96"/>
      <c r="E271" s="96"/>
      <c r="F271" s="97"/>
    </row>
    <row r="272" spans="1:6">
      <c r="A272" s="93"/>
      <c r="B272" s="94"/>
      <c r="C272" s="95"/>
      <c r="D272" s="96"/>
      <c r="E272" s="96"/>
      <c r="F272" s="97"/>
    </row>
    <row r="273" spans="1:6">
      <c r="A273" s="93"/>
      <c r="B273" s="94"/>
      <c r="C273" s="95"/>
      <c r="D273" s="96"/>
      <c r="E273" s="96"/>
      <c r="F273" s="97"/>
    </row>
    <row r="274" spans="1:6">
      <c r="A274" s="93"/>
      <c r="B274" s="94"/>
      <c r="C274" s="95"/>
      <c r="D274" s="96"/>
      <c r="E274" s="96"/>
      <c r="F274" s="97"/>
    </row>
    <row r="275" spans="1:6">
      <c r="A275" s="93"/>
      <c r="B275" s="94"/>
      <c r="C275" s="95"/>
      <c r="D275" s="96"/>
      <c r="E275" s="96"/>
      <c r="F275" s="97"/>
    </row>
    <row r="276" spans="1:6">
      <c r="A276" s="93"/>
      <c r="B276" s="94"/>
      <c r="C276" s="95"/>
      <c r="D276" s="96"/>
      <c r="E276" s="96"/>
      <c r="F276" s="97"/>
    </row>
    <row r="277" spans="1:6">
      <c r="A277" s="93"/>
      <c r="B277" s="94"/>
      <c r="C277" s="95"/>
      <c r="D277" s="96"/>
      <c r="E277" s="96"/>
      <c r="F277" s="97"/>
    </row>
    <row r="278" spans="1:6">
      <c r="A278" s="93"/>
      <c r="B278" s="94"/>
      <c r="C278" s="95"/>
      <c r="D278" s="96"/>
      <c r="E278" s="96"/>
      <c r="F278" s="97"/>
    </row>
    <row r="279" spans="1:6">
      <c r="A279" s="93"/>
      <c r="B279" s="94"/>
      <c r="C279" s="95"/>
      <c r="D279" s="96"/>
      <c r="E279" s="96"/>
      <c r="F279" s="97"/>
    </row>
    <row r="280" spans="1:6">
      <c r="A280" s="93"/>
      <c r="B280" s="94"/>
      <c r="C280" s="95"/>
      <c r="D280" s="96"/>
      <c r="E280" s="96"/>
      <c r="F280" s="97"/>
    </row>
    <row r="281" spans="1:6">
      <c r="A281" s="93"/>
      <c r="B281" s="94"/>
      <c r="C281" s="95"/>
      <c r="D281" s="96"/>
      <c r="E281" s="96"/>
      <c r="F281" s="97"/>
    </row>
    <row r="282" spans="1:6">
      <c r="A282" s="93"/>
      <c r="B282" s="94"/>
      <c r="C282" s="95"/>
      <c r="D282" s="96"/>
      <c r="E282" s="96"/>
      <c r="F282" s="97"/>
    </row>
    <row r="283" spans="1:6">
      <c r="A283" s="93"/>
      <c r="B283" s="94"/>
      <c r="C283" s="95"/>
      <c r="D283" s="96"/>
      <c r="E283" s="96"/>
      <c r="F283" s="97"/>
    </row>
    <row r="284" spans="1:6">
      <c r="A284" s="93"/>
      <c r="B284" s="94"/>
      <c r="C284" s="95"/>
      <c r="D284" s="96"/>
      <c r="E284" s="96"/>
      <c r="F284" s="97"/>
    </row>
    <row r="285" spans="1:6">
      <c r="A285" s="93"/>
      <c r="B285" s="94"/>
      <c r="C285" s="95"/>
      <c r="D285" s="96"/>
      <c r="E285" s="96"/>
      <c r="F285" s="97"/>
    </row>
    <row r="286" spans="1:6">
      <c r="A286" s="93"/>
      <c r="B286" s="94"/>
      <c r="C286" s="95"/>
      <c r="D286" s="96"/>
      <c r="E286" s="96"/>
      <c r="F286" s="97"/>
    </row>
    <row r="287" spans="1:6">
      <c r="A287" s="93"/>
      <c r="B287" s="94"/>
      <c r="C287" s="95"/>
      <c r="D287" s="96"/>
      <c r="E287" s="96"/>
      <c r="F287" s="97"/>
    </row>
    <row r="288" spans="1:6">
      <c r="A288" s="93"/>
      <c r="B288" s="94"/>
      <c r="C288" s="95"/>
      <c r="D288" s="96"/>
      <c r="E288" s="96"/>
      <c r="F288" s="97"/>
    </row>
    <row r="289" spans="1:6">
      <c r="A289" s="93"/>
      <c r="B289" s="94"/>
      <c r="C289" s="95"/>
      <c r="D289" s="96"/>
      <c r="E289" s="96"/>
      <c r="F289" s="97"/>
    </row>
    <row r="290" spans="1:6">
      <c r="A290" s="93"/>
      <c r="B290" s="94"/>
      <c r="C290" s="95"/>
      <c r="D290" s="96"/>
      <c r="E290" s="96"/>
      <c r="F290" s="97"/>
    </row>
    <row r="291" spans="1:6">
      <c r="A291" s="93"/>
      <c r="B291" s="94"/>
      <c r="C291" s="95"/>
      <c r="D291" s="96"/>
      <c r="E291" s="96"/>
      <c r="F291" s="97"/>
    </row>
    <row r="292" spans="1:6">
      <c r="A292" s="93"/>
      <c r="B292" s="94"/>
      <c r="C292" s="95"/>
      <c r="D292" s="96"/>
      <c r="E292" s="96"/>
      <c r="F292" s="97"/>
    </row>
    <row r="293" spans="1:6">
      <c r="A293" s="93"/>
      <c r="B293" s="94"/>
      <c r="C293" s="95"/>
      <c r="D293" s="96"/>
      <c r="E293" s="96"/>
      <c r="F293" s="97"/>
    </row>
    <row r="294" spans="1:6">
      <c r="A294" s="93"/>
      <c r="B294" s="94"/>
      <c r="C294" s="95"/>
      <c r="D294" s="96"/>
      <c r="E294" s="96"/>
      <c r="F294" s="97"/>
    </row>
    <row r="295" spans="1:6">
      <c r="A295" s="93"/>
      <c r="B295" s="94"/>
      <c r="C295" s="95"/>
      <c r="D295" s="96"/>
      <c r="E295" s="96"/>
      <c r="F295" s="97"/>
    </row>
    <row r="296" spans="1:6">
      <c r="A296" s="93"/>
      <c r="B296" s="94"/>
      <c r="C296" s="95"/>
      <c r="D296" s="96"/>
      <c r="E296" s="96"/>
      <c r="F296" s="97"/>
    </row>
    <row r="297" spans="1:6">
      <c r="A297" s="93"/>
      <c r="B297" s="94"/>
      <c r="C297" s="95"/>
      <c r="D297" s="96"/>
      <c r="E297" s="96"/>
      <c r="F297" s="97"/>
    </row>
    <row r="298" spans="1:6">
      <c r="A298" s="93"/>
      <c r="B298" s="94"/>
      <c r="C298" s="95"/>
      <c r="D298" s="96"/>
      <c r="E298" s="96"/>
      <c r="F298" s="97"/>
    </row>
    <row r="299" spans="1:6">
      <c r="A299" s="93"/>
      <c r="B299" s="94"/>
      <c r="C299" s="95"/>
      <c r="D299" s="96"/>
      <c r="E299" s="96"/>
      <c r="F299" s="97"/>
    </row>
    <row r="300" spans="1:6">
      <c r="A300" s="93"/>
      <c r="B300" s="94"/>
      <c r="C300" s="95"/>
      <c r="D300" s="96"/>
      <c r="E300" s="96"/>
      <c r="F300" s="97"/>
    </row>
    <row r="301" spans="1:6">
      <c r="A301" s="93"/>
      <c r="B301" s="94"/>
      <c r="C301" s="95"/>
      <c r="D301" s="96"/>
      <c r="E301" s="96"/>
      <c r="F301" s="97"/>
    </row>
    <row r="302" spans="1:6">
      <c r="A302" s="93"/>
      <c r="B302" s="94"/>
      <c r="C302" s="95"/>
      <c r="D302" s="96"/>
      <c r="E302" s="96"/>
      <c r="F302" s="97"/>
    </row>
    <row r="303" spans="1:6">
      <c r="A303" s="58"/>
      <c r="B303" s="59"/>
      <c r="C303" s="49"/>
      <c r="D303" s="60"/>
      <c r="E303" s="50"/>
      <c r="F303" s="51"/>
    </row>
    <row r="304" spans="1:6">
      <c r="A304" s="58"/>
      <c r="B304" s="59"/>
      <c r="C304" s="49"/>
      <c r="D304" s="60"/>
      <c r="E304" s="50"/>
      <c r="F304" s="51"/>
    </row>
    <row r="305" spans="1:6">
      <c r="A305" s="58"/>
      <c r="B305" s="59"/>
      <c r="C305" s="49"/>
      <c r="D305" s="60"/>
      <c r="E305" s="50"/>
      <c r="F305" s="51"/>
    </row>
    <row r="306" spans="1:6">
      <c r="A306" s="58"/>
      <c r="B306" s="59"/>
      <c r="C306" s="49"/>
      <c r="D306" s="60"/>
      <c r="E306" s="50"/>
      <c r="F306" s="51"/>
    </row>
    <row r="307" spans="1:6">
      <c r="A307" s="58"/>
      <c r="B307" s="59"/>
      <c r="C307" s="49"/>
      <c r="D307" s="60"/>
      <c r="E307" s="50"/>
      <c r="F307" s="51"/>
    </row>
    <row r="308" spans="1:6">
      <c r="A308" s="58"/>
      <c r="B308" s="59"/>
      <c r="C308" s="49"/>
      <c r="D308" s="60"/>
      <c r="E308" s="50"/>
      <c r="F308" s="51"/>
    </row>
    <row r="309" spans="1:6">
      <c r="A309" s="58"/>
      <c r="B309" s="59"/>
      <c r="C309" s="49"/>
      <c r="D309" s="60"/>
      <c r="E309" s="50"/>
      <c r="F309" s="51"/>
    </row>
    <row r="310" spans="1:6">
      <c r="A310" s="58"/>
      <c r="B310" s="59"/>
      <c r="C310" s="49"/>
      <c r="D310" s="60"/>
      <c r="E310" s="50"/>
      <c r="F310" s="51"/>
    </row>
    <row r="311" spans="1:6">
      <c r="A311" s="58"/>
      <c r="B311" s="59"/>
      <c r="C311" s="49"/>
      <c r="D311" s="60"/>
      <c r="E311" s="50"/>
      <c r="F311" s="51"/>
    </row>
    <row r="312" spans="1:6">
      <c r="A312" s="58"/>
      <c r="B312" s="59"/>
      <c r="C312" s="49"/>
      <c r="D312" s="60"/>
      <c r="E312" s="50"/>
      <c r="F312" s="51"/>
    </row>
    <row r="313" spans="1:6">
      <c r="A313" s="58"/>
      <c r="B313" s="59"/>
      <c r="C313" s="49"/>
      <c r="D313" s="60"/>
      <c r="E313" s="50"/>
      <c r="F313" s="51"/>
    </row>
    <row r="314" spans="1:6">
      <c r="A314" s="58"/>
      <c r="B314" s="59"/>
      <c r="C314" s="49"/>
      <c r="D314" s="60"/>
      <c r="E314" s="50"/>
      <c r="F314" s="51"/>
    </row>
    <row r="315" spans="1:6">
      <c r="A315" s="58"/>
      <c r="B315" s="59"/>
      <c r="C315" s="49"/>
      <c r="D315" s="60"/>
      <c r="E315" s="50"/>
      <c r="F315" s="51"/>
    </row>
    <row r="316" spans="1:6">
      <c r="A316" s="58"/>
      <c r="B316" s="59"/>
      <c r="C316" s="49"/>
      <c r="D316" s="60"/>
      <c r="E316" s="50"/>
      <c r="F316" s="51"/>
    </row>
    <row r="317" spans="1:6">
      <c r="A317" s="58"/>
      <c r="B317" s="59"/>
      <c r="C317" s="49"/>
      <c r="D317" s="60"/>
      <c r="E317" s="50"/>
      <c r="F317" s="51"/>
    </row>
    <row r="318" spans="1:6">
      <c r="A318" s="58"/>
      <c r="B318" s="59"/>
      <c r="C318" s="49"/>
      <c r="D318" s="60"/>
      <c r="E318" s="50"/>
      <c r="F318" s="51"/>
    </row>
    <row r="319" spans="1:6">
      <c r="A319" s="58"/>
      <c r="B319" s="59"/>
      <c r="C319" s="49"/>
      <c r="D319" s="60"/>
      <c r="E319" s="50"/>
      <c r="F319" s="51"/>
    </row>
    <row r="320" spans="1:6">
      <c r="A320" s="58"/>
      <c r="B320" s="59"/>
      <c r="C320" s="49"/>
      <c r="D320" s="60"/>
      <c r="E320" s="50"/>
      <c r="F320" s="51"/>
    </row>
    <row r="321" spans="1:6">
      <c r="A321" s="58"/>
      <c r="B321" s="59"/>
      <c r="C321" s="49"/>
      <c r="D321" s="60"/>
      <c r="E321" s="50"/>
      <c r="F321" s="51"/>
    </row>
    <row r="322" spans="1:6">
      <c r="A322" s="58"/>
      <c r="B322" s="59"/>
      <c r="C322" s="49"/>
      <c r="D322" s="60"/>
      <c r="E322" s="50"/>
      <c r="F322" s="51"/>
    </row>
    <row r="323" spans="1:6">
      <c r="A323" s="58"/>
      <c r="B323" s="59"/>
      <c r="C323" s="49"/>
      <c r="D323" s="60"/>
      <c r="E323" s="50"/>
      <c r="F323" s="51"/>
    </row>
    <row r="324" spans="1:6">
      <c r="A324" s="58"/>
      <c r="B324" s="59"/>
      <c r="C324" s="49"/>
      <c r="D324" s="60"/>
      <c r="E324" s="50"/>
      <c r="F324" s="51"/>
    </row>
    <row r="325" spans="1:6">
      <c r="A325" s="58"/>
      <c r="B325" s="59"/>
      <c r="C325" s="49"/>
      <c r="D325" s="60"/>
      <c r="E325" s="50"/>
      <c r="F325" s="51"/>
    </row>
    <row r="326" spans="1:6">
      <c r="A326" s="58"/>
      <c r="B326" s="59"/>
      <c r="C326" s="49"/>
      <c r="D326" s="60"/>
      <c r="E326" s="50"/>
      <c r="F326" s="51"/>
    </row>
    <row r="327" spans="1:6">
      <c r="A327" s="58"/>
      <c r="B327" s="59"/>
      <c r="C327" s="49"/>
      <c r="D327" s="60"/>
      <c r="E327" s="50"/>
      <c r="F327" s="51"/>
    </row>
    <row r="328" spans="1:6">
      <c r="A328" s="58"/>
      <c r="B328" s="59"/>
      <c r="C328" s="49"/>
      <c r="D328" s="60"/>
      <c r="E328" s="50"/>
      <c r="F328" s="51"/>
    </row>
    <row r="329" spans="1:6">
      <c r="A329" s="58"/>
      <c r="B329" s="59"/>
      <c r="C329" s="49"/>
      <c r="D329" s="60"/>
      <c r="E329" s="50"/>
      <c r="F329" s="51"/>
    </row>
    <row r="330" spans="1:6">
      <c r="A330" s="58"/>
      <c r="B330" s="59"/>
      <c r="C330" s="49"/>
      <c r="D330" s="60"/>
      <c r="E330" s="50"/>
      <c r="F330" s="51"/>
    </row>
    <row r="331" spans="1:6">
      <c r="A331" s="58"/>
      <c r="B331" s="59"/>
      <c r="C331" s="49"/>
      <c r="D331" s="60"/>
      <c r="E331" s="50"/>
      <c r="F331" s="51"/>
    </row>
    <row r="332" spans="1:6">
      <c r="A332" s="58"/>
      <c r="B332" s="59"/>
      <c r="C332" s="49"/>
      <c r="D332" s="60"/>
      <c r="E332" s="50"/>
      <c r="F332" s="51"/>
    </row>
    <row r="333" spans="1:6">
      <c r="A333" s="58"/>
      <c r="B333" s="59"/>
      <c r="C333" s="49"/>
      <c r="D333" s="60"/>
      <c r="E333" s="50"/>
      <c r="F333" s="51"/>
    </row>
    <row r="334" spans="1:6">
      <c r="A334" s="58"/>
      <c r="B334" s="59"/>
      <c r="C334" s="49"/>
      <c r="D334" s="60"/>
      <c r="E334" s="50"/>
      <c r="F334" s="51"/>
    </row>
    <row r="335" spans="1:6">
      <c r="A335" s="58"/>
      <c r="B335" s="59"/>
      <c r="C335" s="49"/>
      <c r="D335" s="60"/>
      <c r="E335" s="50"/>
      <c r="F335" s="51"/>
    </row>
    <row r="336" spans="1:6">
      <c r="A336" s="58"/>
      <c r="B336" s="59"/>
      <c r="C336" s="49"/>
      <c r="D336" s="60"/>
      <c r="E336" s="50"/>
      <c r="F336" s="51"/>
    </row>
    <row r="337" spans="1:6">
      <c r="A337" s="58"/>
      <c r="B337" s="59"/>
      <c r="C337" s="49"/>
      <c r="D337" s="60"/>
      <c r="E337" s="50"/>
      <c r="F337" s="51"/>
    </row>
    <row r="338" spans="1:6">
      <c r="A338" s="58"/>
      <c r="B338" s="59"/>
      <c r="C338" s="49"/>
      <c r="D338" s="60"/>
      <c r="E338" s="50"/>
      <c r="F338" s="51"/>
    </row>
    <row r="339" spans="1:6">
      <c r="A339" s="58"/>
      <c r="B339" s="59"/>
      <c r="C339" s="49"/>
      <c r="D339" s="60"/>
      <c r="E339" s="50"/>
      <c r="F339" s="51"/>
    </row>
    <row r="340" spans="1:6">
      <c r="A340" s="58"/>
      <c r="B340" s="59"/>
      <c r="C340" s="49"/>
      <c r="D340" s="60"/>
      <c r="E340" s="50"/>
      <c r="F340" s="51"/>
    </row>
    <row r="341" spans="1:6">
      <c r="A341" s="58"/>
      <c r="B341" s="59"/>
      <c r="C341" s="49"/>
      <c r="D341" s="60"/>
      <c r="E341" s="50"/>
      <c r="F341" s="51"/>
    </row>
    <row r="342" spans="1:6">
      <c r="A342" s="58"/>
      <c r="B342" s="59"/>
      <c r="C342" s="49"/>
      <c r="D342" s="60"/>
      <c r="E342" s="50"/>
      <c r="F342" s="51"/>
    </row>
    <row r="343" spans="1:6">
      <c r="A343" s="58"/>
      <c r="B343" s="59"/>
      <c r="C343" s="49"/>
      <c r="D343" s="60"/>
      <c r="E343" s="50"/>
      <c r="F343" s="51"/>
    </row>
    <row r="344" spans="1:6">
      <c r="A344" s="58"/>
      <c r="B344" s="59"/>
      <c r="C344" s="49"/>
      <c r="D344" s="60"/>
      <c r="E344" s="50"/>
      <c r="F344" s="51"/>
    </row>
    <row r="345" spans="1:6">
      <c r="A345" s="58"/>
      <c r="B345" s="59"/>
      <c r="C345" s="49"/>
      <c r="D345" s="60"/>
      <c r="E345" s="50"/>
      <c r="F345" s="51"/>
    </row>
    <row r="346" spans="1:6">
      <c r="A346" s="58"/>
      <c r="B346" s="59"/>
      <c r="C346" s="49"/>
      <c r="D346" s="60"/>
      <c r="E346" s="50"/>
      <c r="F346" s="51"/>
    </row>
    <row r="347" spans="1:6">
      <c r="A347" s="58"/>
      <c r="B347" s="59"/>
      <c r="C347" s="49"/>
      <c r="D347" s="60"/>
      <c r="E347" s="50"/>
      <c r="F347" s="51"/>
    </row>
    <row r="348" spans="1:6">
      <c r="A348" s="58"/>
      <c r="B348" s="59"/>
      <c r="C348" s="49"/>
      <c r="D348" s="60"/>
      <c r="E348" s="50"/>
      <c r="F348" s="51"/>
    </row>
    <row r="349" spans="1:6">
      <c r="A349" s="58"/>
      <c r="B349" s="59"/>
      <c r="C349" s="49"/>
      <c r="D349" s="60"/>
      <c r="E349" s="50"/>
      <c r="F349" s="51"/>
    </row>
    <row r="350" spans="1:6">
      <c r="A350" s="58"/>
      <c r="B350" s="59"/>
      <c r="C350" s="49"/>
      <c r="D350" s="60"/>
      <c r="E350" s="50"/>
      <c r="F350" s="51"/>
    </row>
    <row r="351" spans="1:6">
      <c r="A351" s="58"/>
      <c r="B351" s="59"/>
      <c r="C351" s="49"/>
      <c r="D351" s="60"/>
      <c r="E351" s="50"/>
      <c r="F351" s="51"/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3B87B-E70D-4FAC-9AB6-263C99BED890}">
  <dimension ref="A1:L3124"/>
  <sheetViews>
    <sheetView showGridLines="0" zoomScaleNormal="100" workbookViewId="0">
      <selection activeCell="F14" sqref="F14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45321</v>
      </c>
      <c r="B5" s="94">
        <v>45321.421469907407</v>
      </c>
      <c r="C5" s="95">
        <v>238</v>
      </c>
      <c r="D5" s="96">
        <v>43.79</v>
      </c>
      <c r="E5" s="96">
        <v>10422.02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45321</v>
      </c>
      <c r="B6" s="94">
        <v>45321.422476851854</v>
      </c>
      <c r="C6" s="95">
        <v>14</v>
      </c>
      <c r="D6" s="96">
        <v>43.78</v>
      </c>
      <c r="E6" s="96">
        <v>612.92000000000007</v>
      </c>
      <c r="F6" s="97" t="s">
        <v>27</v>
      </c>
      <c r="G6" s="52"/>
      <c r="H6" s="65" t="s">
        <v>27</v>
      </c>
      <c r="I6" s="66">
        <f>SUMIF(F:F,$H$6,C:C)</f>
        <v>49931</v>
      </c>
      <c r="J6" s="67">
        <f>SUMIF(F:F,$H$6,E:E)</f>
        <v>2178795.5200000005</v>
      </c>
      <c r="L6" s="64"/>
    </row>
    <row r="7" spans="1:12" ht="16.5" customHeight="1">
      <c r="A7" s="93">
        <v>45321</v>
      </c>
      <c r="B7" s="94">
        <v>45321.422476851854</v>
      </c>
      <c r="C7" s="95">
        <v>86</v>
      </c>
      <c r="D7" s="96">
        <v>43.78</v>
      </c>
      <c r="E7" s="96">
        <v>3765.08</v>
      </c>
      <c r="F7" s="97" t="s">
        <v>27</v>
      </c>
      <c r="G7" s="52"/>
      <c r="H7" s="68" t="s">
        <v>13</v>
      </c>
      <c r="I7" s="69">
        <f>SUMPRODUCT(C5:C1000,D5:D1000)/SUM(C5:C1000)</f>
        <v>43.63612825699466</v>
      </c>
      <c r="J7" s="70">
        <f>SUM(J6:J6)</f>
        <v>2178795.5200000005</v>
      </c>
      <c r="L7" s="64"/>
    </row>
    <row r="8" spans="1:12" ht="16.5" customHeight="1">
      <c r="A8" s="93">
        <v>45321</v>
      </c>
      <c r="B8" s="94">
        <v>45321.429664351854</v>
      </c>
      <c r="C8" s="95">
        <v>165</v>
      </c>
      <c r="D8" s="96">
        <v>43.75</v>
      </c>
      <c r="E8" s="96">
        <v>7218.75</v>
      </c>
      <c r="F8" s="97" t="s">
        <v>27</v>
      </c>
      <c r="G8" s="52"/>
      <c r="J8" s="46"/>
    </row>
    <row r="9" spans="1:12" ht="16.5" customHeight="1">
      <c r="A9" s="93">
        <v>45321</v>
      </c>
      <c r="B9" s="94">
        <v>45321.430914351855</v>
      </c>
      <c r="C9" s="95">
        <v>101</v>
      </c>
      <c r="D9" s="96">
        <v>43.72</v>
      </c>
      <c r="E9" s="96">
        <v>4415.72</v>
      </c>
      <c r="F9" s="97" t="s">
        <v>27</v>
      </c>
      <c r="G9" s="52"/>
      <c r="J9" s="71"/>
    </row>
    <row r="10" spans="1:12" ht="16.5" customHeight="1">
      <c r="A10" s="93">
        <v>45321</v>
      </c>
      <c r="B10" s="94">
        <v>45321.431817129633</v>
      </c>
      <c r="C10" s="95">
        <v>33</v>
      </c>
      <c r="D10" s="96">
        <v>43.75</v>
      </c>
      <c r="E10" s="96">
        <v>1443.75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45321</v>
      </c>
      <c r="B11" s="94">
        <v>45321.432511574072</v>
      </c>
      <c r="C11" s="95">
        <v>110</v>
      </c>
      <c r="D11" s="96">
        <v>43.75</v>
      </c>
      <c r="E11" s="96">
        <v>4812.5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45321</v>
      </c>
      <c r="B12" s="94">
        <v>45321.432511574072</v>
      </c>
      <c r="C12" s="95">
        <v>46</v>
      </c>
      <c r="D12" s="96">
        <v>43.75</v>
      </c>
      <c r="E12" s="96">
        <v>2012.5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45321</v>
      </c>
      <c r="B13" s="94">
        <v>45321.433182870373</v>
      </c>
      <c r="C13" s="95">
        <v>113</v>
      </c>
      <c r="D13" s="96">
        <v>43.72</v>
      </c>
      <c r="E13" s="96">
        <v>4940.3599999999997</v>
      </c>
      <c r="F13" s="97" t="s">
        <v>27</v>
      </c>
      <c r="G13" s="52"/>
      <c r="J13" s="46"/>
    </row>
    <row r="14" spans="1:12" ht="16.5" customHeight="1">
      <c r="A14" s="93">
        <v>45321</v>
      </c>
      <c r="B14" s="94">
        <v>45321.433807870373</v>
      </c>
      <c r="C14" s="95">
        <v>123</v>
      </c>
      <c r="D14" s="96">
        <v>43.73</v>
      </c>
      <c r="E14" s="96">
        <v>5378.79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45321</v>
      </c>
      <c r="B15" s="94">
        <v>45321.434050925927</v>
      </c>
      <c r="C15" s="95">
        <v>46</v>
      </c>
      <c r="D15" s="96">
        <v>43.72</v>
      </c>
      <c r="E15" s="96">
        <v>2011.12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45321</v>
      </c>
      <c r="B16" s="94">
        <v>45321.434050925927</v>
      </c>
      <c r="C16" s="95">
        <v>154</v>
      </c>
      <c r="D16" s="96">
        <v>43.72</v>
      </c>
      <c r="E16" s="96">
        <v>6732.88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45321</v>
      </c>
      <c r="B17" s="94">
        <v>45321.435787037037</v>
      </c>
      <c r="C17" s="95">
        <v>247</v>
      </c>
      <c r="D17" s="96">
        <v>43.71</v>
      </c>
      <c r="E17" s="96">
        <v>10796.37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45321</v>
      </c>
      <c r="B18" s="94">
        <v>45321.435787037037</v>
      </c>
      <c r="C18" s="95">
        <v>130</v>
      </c>
      <c r="D18" s="96">
        <v>43.71</v>
      </c>
      <c r="E18" s="96">
        <v>5682.3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45321</v>
      </c>
      <c r="B19" s="94">
        <v>45321.435868055552</v>
      </c>
      <c r="C19" s="95">
        <v>135</v>
      </c>
      <c r="D19" s="96">
        <v>43.72</v>
      </c>
      <c r="E19" s="96">
        <v>5902.2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45321</v>
      </c>
      <c r="B20" s="94">
        <v>45321.435868055552</v>
      </c>
      <c r="C20" s="95">
        <v>79</v>
      </c>
      <c r="D20" s="96">
        <v>43.72</v>
      </c>
      <c r="E20" s="96">
        <v>3453.88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45321</v>
      </c>
      <c r="B21" s="94">
        <v>45321.436249999999</v>
      </c>
      <c r="C21" s="95">
        <v>30</v>
      </c>
      <c r="D21" s="96">
        <v>43.72</v>
      </c>
      <c r="E21" s="96">
        <v>1311.6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45321</v>
      </c>
      <c r="B22" s="94">
        <v>45321.436249999999</v>
      </c>
      <c r="C22" s="95">
        <v>332</v>
      </c>
      <c r="D22" s="96">
        <v>43.72</v>
      </c>
      <c r="E22" s="96">
        <v>14515.039999999999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45321</v>
      </c>
      <c r="B23" s="94">
        <v>45321.436249999999</v>
      </c>
      <c r="C23" s="95">
        <v>38</v>
      </c>
      <c r="D23" s="96">
        <v>43.72</v>
      </c>
      <c r="E23" s="96">
        <v>1661.36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45321</v>
      </c>
      <c r="B24" s="94">
        <v>45321.436631944445</v>
      </c>
      <c r="C24" s="95">
        <v>116</v>
      </c>
      <c r="D24" s="96">
        <v>43.72</v>
      </c>
      <c r="E24" s="96">
        <v>5071.5199999999995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45321</v>
      </c>
      <c r="B25" s="94">
        <v>45321.440868055557</v>
      </c>
      <c r="C25" s="95">
        <v>9</v>
      </c>
      <c r="D25" s="96">
        <v>43.77</v>
      </c>
      <c r="E25" s="96">
        <v>393.93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45321</v>
      </c>
      <c r="B26" s="94">
        <v>45321.443101851852</v>
      </c>
      <c r="C26" s="95">
        <v>424</v>
      </c>
      <c r="D26" s="96">
        <v>43.78</v>
      </c>
      <c r="E26" s="96">
        <v>18562.72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45321</v>
      </c>
      <c r="B27" s="94">
        <v>45321.443101851852</v>
      </c>
      <c r="C27" s="95">
        <v>208</v>
      </c>
      <c r="D27" s="96">
        <v>43.78</v>
      </c>
      <c r="E27" s="96">
        <v>9106.24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45321</v>
      </c>
      <c r="B28" s="94">
        <v>45321.443101851852</v>
      </c>
      <c r="C28" s="95">
        <v>229</v>
      </c>
      <c r="D28" s="96">
        <v>43.78</v>
      </c>
      <c r="E28" s="96">
        <v>10025.620000000001</v>
      </c>
      <c r="F28" s="97" t="s">
        <v>27</v>
      </c>
    </row>
    <row r="29" spans="1:12" ht="16.5" customHeight="1">
      <c r="A29" s="93">
        <v>45321</v>
      </c>
      <c r="B29" s="94">
        <v>45321.443113425928</v>
      </c>
      <c r="C29" s="95">
        <v>284</v>
      </c>
      <c r="D29" s="96">
        <v>43.77</v>
      </c>
      <c r="E29" s="96">
        <v>12430.68</v>
      </c>
      <c r="F29" s="97" t="s">
        <v>27</v>
      </c>
    </row>
    <row r="30" spans="1:12" ht="16.5" customHeight="1">
      <c r="A30" s="93">
        <v>45321</v>
      </c>
      <c r="B30" s="94">
        <v>45321.446006944447</v>
      </c>
      <c r="C30" s="95">
        <v>241</v>
      </c>
      <c r="D30" s="96">
        <v>43.82</v>
      </c>
      <c r="E30" s="96">
        <v>10560.62</v>
      </c>
      <c r="F30" s="97" t="s">
        <v>27</v>
      </c>
    </row>
    <row r="31" spans="1:12" s="45" customFormat="1" ht="16.5" customHeight="1">
      <c r="A31" s="93">
        <v>45321</v>
      </c>
      <c r="B31" s="94">
        <v>45321.446018518516</v>
      </c>
      <c r="C31" s="95">
        <v>340</v>
      </c>
      <c r="D31" s="96">
        <v>43.8</v>
      </c>
      <c r="E31" s="96">
        <v>14891.999999999998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45321</v>
      </c>
      <c r="B32" s="94">
        <v>45321.450636574074</v>
      </c>
      <c r="C32" s="95">
        <v>196</v>
      </c>
      <c r="D32" s="96">
        <v>43.82</v>
      </c>
      <c r="E32" s="96">
        <v>8588.7199999999993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45321</v>
      </c>
      <c r="B33" s="94">
        <v>45321.450636574074</v>
      </c>
      <c r="C33" s="95">
        <v>175</v>
      </c>
      <c r="D33" s="96">
        <v>43.82</v>
      </c>
      <c r="E33" s="96">
        <v>7668.5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45321</v>
      </c>
      <c r="B34" s="94">
        <v>45321.450636574074</v>
      </c>
      <c r="C34" s="95">
        <v>70</v>
      </c>
      <c r="D34" s="96">
        <v>43.82</v>
      </c>
      <c r="E34" s="96">
        <v>3067.4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45321</v>
      </c>
      <c r="B35" s="94">
        <v>45321.450636574074</v>
      </c>
      <c r="C35" s="95">
        <v>130</v>
      </c>
      <c r="D35" s="96">
        <v>43.81</v>
      </c>
      <c r="E35" s="96">
        <v>5695.3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45321</v>
      </c>
      <c r="B36" s="94">
        <v>45321.450636574074</v>
      </c>
      <c r="C36" s="95">
        <v>28</v>
      </c>
      <c r="D36" s="96">
        <v>43.81</v>
      </c>
      <c r="E36" s="96">
        <v>1226.68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45321</v>
      </c>
      <c r="B37" s="94">
        <v>45321.450636574074</v>
      </c>
      <c r="C37" s="95">
        <v>126</v>
      </c>
      <c r="D37" s="96">
        <v>43.81</v>
      </c>
      <c r="E37" s="96">
        <v>5520.06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45321</v>
      </c>
      <c r="B38" s="94">
        <v>45321.451805555553</v>
      </c>
      <c r="C38" s="95">
        <v>150</v>
      </c>
      <c r="D38" s="96">
        <v>43.8</v>
      </c>
      <c r="E38" s="96">
        <v>6570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45321</v>
      </c>
      <c r="B39" s="94">
        <v>45321.451805555553</v>
      </c>
      <c r="C39" s="95">
        <v>9</v>
      </c>
      <c r="D39" s="96">
        <v>43.8</v>
      </c>
      <c r="E39" s="96">
        <v>394.2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45321</v>
      </c>
      <c r="B40" s="94">
        <v>45321.451805555553</v>
      </c>
      <c r="C40" s="95">
        <v>126</v>
      </c>
      <c r="D40" s="96">
        <v>43.8</v>
      </c>
      <c r="E40" s="96">
        <v>5518.7999999999993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45321</v>
      </c>
      <c r="B41" s="94">
        <v>45321.454293981478</v>
      </c>
      <c r="C41" s="95">
        <v>63</v>
      </c>
      <c r="D41" s="96">
        <v>43.77</v>
      </c>
      <c r="E41" s="96">
        <v>2757.51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45321</v>
      </c>
      <c r="B42" s="94">
        <v>45321.454293981478</v>
      </c>
      <c r="C42" s="95">
        <v>52</v>
      </c>
      <c r="D42" s="96">
        <v>43.77</v>
      </c>
      <c r="E42" s="96">
        <v>2276.04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45321</v>
      </c>
      <c r="B43" s="94">
        <v>45321.454293981478</v>
      </c>
      <c r="C43" s="95">
        <v>130</v>
      </c>
      <c r="D43" s="96">
        <v>43.77</v>
      </c>
      <c r="E43" s="96">
        <v>5690.1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45321</v>
      </c>
      <c r="B44" s="94">
        <v>45321.454895833333</v>
      </c>
      <c r="C44" s="95">
        <v>129</v>
      </c>
      <c r="D44" s="96">
        <v>43.76</v>
      </c>
      <c r="E44" s="96">
        <v>5645.04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45321</v>
      </c>
      <c r="B45" s="94">
        <v>45321.455636574072</v>
      </c>
      <c r="C45" s="95">
        <v>93</v>
      </c>
      <c r="D45" s="96">
        <v>43.76</v>
      </c>
      <c r="E45" s="96">
        <v>4069.68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45321</v>
      </c>
      <c r="B46" s="94">
        <v>45321.455636574072</v>
      </c>
      <c r="C46" s="95">
        <v>5</v>
      </c>
      <c r="D46" s="96">
        <v>43.76</v>
      </c>
      <c r="E46" s="96">
        <v>218.79999999999998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45321</v>
      </c>
      <c r="B47" s="94">
        <v>45321.455787037034</v>
      </c>
      <c r="C47" s="95">
        <v>98</v>
      </c>
      <c r="D47" s="96">
        <v>43.76</v>
      </c>
      <c r="E47" s="96">
        <v>4288.4799999999996</v>
      </c>
      <c r="F47" s="97" t="s">
        <v>27</v>
      </c>
    </row>
    <row r="48" spans="1:12" s="45" customFormat="1" ht="16.5" customHeight="1">
      <c r="A48" s="93">
        <v>45321</v>
      </c>
      <c r="B48" s="94">
        <v>45321.457337962966</v>
      </c>
      <c r="C48" s="95">
        <v>126</v>
      </c>
      <c r="D48" s="96">
        <v>43.75</v>
      </c>
      <c r="E48" s="96">
        <v>5512.5</v>
      </c>
      <c r="F48" s="97" t="s">
        <v>27</v>
      </c>
    </row>
    <row r="49" spans="1:6" s="45" customFormat="1" ht="16.5" customHeight="1">
      <c r="A49" s="93">
        <v>45321</v>
      </c>
      <c r="B49" s="94">
        <v>45321.457337962966</v>
      </c>
      <c r="C49" s="95">
        <v>109</v>
      </c>
      <c r="D49" s="96">
        <v>43.75</v>
      </c>
      <c r="E49" s="96">
        <v>4768.75</v>
      </c>
      <c r="F49" s="97" t="s">
        <v>27</v>
      </c>
    </row>
    <row r="50" spans="1:6" s="45" customFormat="1" ht="16.5" customHeight="1">
      <c r="A50" s="93">
        <v>45321</v>
      </c>
      <c r="B50" s="94">
        <v>45321.458333333336</v>
      </c>
      <c r="C50" s="95">
        <v>98</v>
      </c>
      <c r="D50" s="96">
        <v>43.74</v>
      </c>
      <c r="E50" s="96">
        <v>4286.5200000000004</v>
      </c>
      <c r="F50" s="97" t="s">
        <v>27</v>
      </c>
    </row>
    <row r="51" spans="1:6" s="45" customFormat="1" ht="16.5" customHeight="1">
      <c r="A51" s="93">
        <v>45321</v>
      </c>
      <c r="B51" s="94">
        <v>45321.461527777778</v>
      </c>
      <c r="C51" s="95">
        <v>98</v>
      </c>
      <c r="D51" s="96">
        <v>43.75</v>
      </c>
      <c r="E51" s="96">
        <v>4287.5</v>
      </c>
      <c r="F51" s="97" t="s">
        <v>27</v>
      </c>
    </row>
    <row r="52" spans="1:6" s="45" customFormat="1" ht="16.5" customHeight="1">
      <c r="A52" s="93">
        <v>45321</v>
      </c>
      <c r="B52" s="94">
        <v>45321.464236111111</v>
      </c>
      <c r="C52" s="95">
        <v>374</v>
      </c>
      <c r="D52" s="96">
        <v>43.75</v>
      </c>
      <c r="E52" s="96">
        <v>16362.5</v>
      </c>
      <c r="F52" s="97" t="s">
        <v>27</v>
      </c>
    </row>
    <row r="53" spans="1:6" s="45" customFormat="1" ht="16.5" customHeight="1">
      <c r="A53" s="93">
        <v>45321</v>
      </c>
      <c r="B53" s="94">
        <v>45321.464236111111</v>
      </c>
      <c r="C53" s="95">
        <v>126</v>
      </c>
      <c r="D53" s="96">
        <v>43.76</v>
      </c>
      <c r="E53" s="96">
        <v>5513.7599999999993</v>
      </c>
      <c r="F53" s="97" t="s">
        <v>27</v>
      </c>
    </row>
    <row r="54" spans="1:6" s="45" customFormat="1" ht="16.5" customHeight="1">
      <c r="A54" s="93">
        <v>45321</v>
      </c>
      <c r="B54" s="94">
        <v>45321.464236111111</v>
      </c>
      <c r="C54" s="95">
        <v>114</v>
      </c>
      <c r="D54" s="96">
        <v>43.76</v>
      </c>
      <c r="E54" s="96">
        <v>4988.6399999999994</v>
      </c>
      <c r="F54" s="97" t="s">
        <v>27</v>
      </c>
    </row>
    <row r="55" spans="1:6" s="45" customFormat="1" ht="16.5" customHeight="1">
      <c r="A55" s="93">
        <v>45321</v>
      </c>
      <c r="B55" s="94">
        <v>45321.464236111111</v>
      </c>
      <c r="C55" s="95">
        <v>129</v>
      </c>
      <c r="D55" s="96">
        <v>43.76</v>
      </c>
      <c r="E55" s="96">
        <v>5645.04</v>
      </c>
      <c r="F55" s="97" t="s">
        <v>27</v>
      </c>
    </row>
    <row r="56" spans="1:6" s="45" customFormat="1" ht="16.5" customHeight="1">
      <c r="A56" s="93">
        <v>45321</v>
      </c>
      <c r="B56" s="94">
        <v>45321.465428240743</v>
      </c>
      <c r="C56" s="95">
        <v>102</v>
      </c>
      <c r="D56" s="96">
        <v>43.72</v>
      </c>
      <c r="E56" s="96">
        <v>4459.4399999999996</v>
      </c>
      <c r="F56" s="97" t="s">
        <v>27</v>
      </c>
    </row>
    <row r="57" spans="1:6" s="45" customFormat="1" ht="16.5" customHeight="1">
      <c r="A57" s="93">
        <v>45321</v>
      </c>
      <c r="B57" s="94">
        <v>45321.465416666666</v>
      </c>
      <c r="C57" s="95">
        <v>73</v>
      </c>
      <c r="D57" s="96">
        <v>43.72</v>
      </c>
      <c r="E57" s="96">
        <v>3191.56</v>
      </c>
      <c r="F57" s="97" t="s">
        <v>27</v>
      </c>
    </row>
    <row r="58" spans="1:6" s="45" customFormat="1" ht="16.5" customHeight="1">
      <c r="A58" s="93">
        <v>45321</v>
      </c>
      <c r="B58" s="94">
        <v>45321.465428240743</v>
      </c>
      <c r="C58" s="95">
        <v>76</v>
      </c>
      <c r="D58" s="96">
        <v>43.72</v>
      </c>
      <c r="E58" s="96">
        <v>3322.72</v>
      </c>
      <c r="F58" s="97" t="s">
        <v>27</v>
      </c>
    </row>
    <row r="59" spans="1:6" s="45" customFormat="1" ht="16.5" customHeight="1">
      <c r="A59" s="93">
        <v>45321</v>
      </c>
      <c r="B59" s="94">
        <v>45321.471446759257</v>
      </c>
      <c r="C59" s="95">
        <v>172</v>
      </c>
      <c r="D59" s="96">
        <v>43.74</v>
      </c>
      <c r="E59" s="96">
        <v>7523.2800000000007</v>
      </c>
      <c r="F59" s="97" t="s">
        <v>27</v>
      </c>
    </row>
    <row r="60" spans="1:6" s="45" customFormat="1" ht="16.5" customHeight="1">
      <c r="A60" s="93">
        <v>45321</v>
      </c>
      <c r="B60" s="94">
        <v>45321.472256944442</v>
      </c>
      <c r="C60" s="95">
        <v>260</v>
      </c>
      <c r="D60" s="96">
        <v>43.74</v>
      </c>
      <c r="E60" s="96">
        <v>11372.4</v>
      </c>
      <c r="F60" s="97" t="s">
        <v>27</v>
      </c>
    </row>
    <row r="61" spans="1:6" s="45" customFormat="1" ht="16.5" customHeight="1">
      <c r="A61" s="93">
        <v>45321</v>
      </c>
      <c r="B61" s="94">
        <v>45321.472974537035</v>
      </c>
      <c r="C61" s="95">
        <v>99</v>
      </c>
      <c r="D61" s="96">
        <v>43.73</v>
      </c>
      <c r="E61" s="96">
        <v>4329.2699999999995</v>
      </c>
      <c r="F61" s="97" t="s">
        <v>27</v>
      </c>
    </row>
    <row r="62" spans="1:6" s="45" customFormat="1" ht="16.5" customHeight="1">
      <c r="A62" s="93">
        <v>45321</v>
      </c>
      <c r="B62" s="94">
        <v>45321.477546296293</v>
      </c>
      <c r="C62" s="95">
        <v>139</v>
      </c>
      <c r="D62" s="96">
        <v>43.75</v>
      </c>
      <c r="E62" s="96">
        <v>6081.25</v>
      </c>
      <c r="F62" s="97" t="s">
        <v>27</v>
      </c>
    </row>
    <row r="63" spans="1:6" s="45" customFormat="1" ht="16.5" customHeight="1">
      <c r="A63" s="93">
        <v>45321</v>
      </c>
      <c r="B63" s="94">
        <v>45321.478518518517</v>
      </c>
      <c r="C63" s="95">
        <v>297</v>
      </c>
      <c r="D63" s="96">
        <v>43.74</v>
      </c>
      <c r="E63" s="96">
        <v>12990.78</v>
      </c>
      <c r="F63" s="97" t="s">
        <v>27</v>
      </c>
    </row>
    <row r="64" spans="1:6" s="45" customFormat="1" ht="16.5" customHeight="1">
      <c r="A64" s="93">
        <v>45321</v>
      </c>
      <c r="B64" s="94">
        <v>45321.479201388887</v>
      </c>
      <c r="C64" s="95">
        <v>200</v>
      </c>
      <c r="D64" s="96">
        <v>43.72</v>
      </c>
      <c r="E64" s="96">
        <v>8744</v>
      </c>
      <c r="F64" s="97" t="s">
        <v>27</v>
      </c>
    </row>
    <row r="65" spans="1:6" s="45" customFormat="1" ht="16.5" customHeight="1">
      <c r="A65" s="93">
        <v>45321</v>
      </c>
      <c r="B65" s="94">
        <v>45321.480196759258</v>
      </c>
      <c r="C65" s="95">
        <v>87</v>
      </c>
      <c r="D65" s="96">
        <v>43.74</v>
      </c>
      <c r="E65" s="96">
        <v>3805.38</v>
      </c>
      <c r="F65" s="97" t="s">
        <v>27</v>
      </c>
    </row>
    <row r="66" spans="1:6" s="45" customFormat="1" ht="16.5" customHeight="1">
      <c r="A66" s="93">
        <v>45321</v>
      </c>
      <c r="B66" s="94">
        <v>45321.485185185185</v>
      </c>
      <c r="C66" s="95">
        <v>361</v>
      </c>
      <c r="D66" s="96">
        <v>43.79</v>
      </c>
      <c r="E66" s="96">
        <v>15808.19</v>
      </c>
      <c r="F66" s="97" t="s">
        <v>27</v>
      </c>
    </row>
    <row r="67" spans="1:6" s="45" customFormat="1" ht="16.5" customHeight="1">
      <c r="A67" s="93">
        <v>45321</v>
      </c>
      <c r="B67" s="94">
        <v>45321.485300925924</v>
      </c>
      <c r="C67" s="95">
        <v>116</v>
      </c>
      <c r="D67" s="96">
        <v>43.78</v>
      </c>
      <c r="E67" s="96">
        <v>5078.4800000000005</v>
      </c>
      <c r="F67" s="97" t="s">
        <v>27</v>
      </c>
    </row>
    <row r="68" spans="1:6" s="45" customFormat="1" ht="16.5" customHeight="1">
      <c r="A68" s="93">
        <v>45321</v>
      </c>
      <c r="B68" s="94">
        <v>45321.486296296294</v>
      </c>
      <c r="C68" s="95">
        <v>131</v>
      </c>
      <c r="D68" s="96">
        <v>43.76</v>
      </c>
      <c r="E68" s="96">
        <v>5732.5599999999995</v>
      </c>
      <c r="F68" s="97" t="s">
        <v>27</v>
      </c>
    </row>
    <row r="69" spans="1:6" s="45" customFormat="1" ht="16.5" customHeight="1">
      <c r="A69" s="93">
        <v>45321</v>
      </c>
      <c r="B69" s="94">
        <v>45321.486296296294</v>
      </c>
      <c r="C69" s="95">
        <v>12</v>
      </c>
      <c r="D69" s="96">
        <v>43.76</v>
      </c>
      <c r="E69" s="96">
        <v>525.12</v>
      </c>
      <c r="F69" s="97" t="s">
        <v>27</v>
      </c>
    </row>
    <row r="70" spans="1:6" s="45" customFormat="1" ht="16.5" customHeight="1">
      <c r="A70" s="93">
        <v>45321</v>
      </c>
      <c r="B70" s="94">
        <v>45321.490810185183</v>
      </c>
      <c r="C70" s="95">
        <v>98</v>
      </c>
      <c r="D70" s="96">
        <v>43.72</v>
      </c>
      <c r="E70" s="96">
        <v>4284.5599999999995</v>
      </c>
      <c r="F70" s="97" t="s">
        <v>27</v>
      </c>
    </row>
    <row r="71" spans="1:6" s="45" customFormat="1" ht="16.5" customHeight="1">
      <c r="A71" s="93">
        <v>45321</v>
      </c>
      <c r="B71" s="94">
        <v>45321.491527777776</v>
      </c>
      <c r="C71" s="95">
        <v>132</v>
      </c>
      <c r="D71" s="96">
        <v>43.71</v>
      </c>
      <c r="E71" s="96">
        <v>5769.72</v>
      </c>
      <c r="F71" s="97" t="s">
        <v>27</v>
      </c>
    </row>
    <row r="72" spans="1:6" ht="16.5" customHeight="1">
      <c r="A72" s="93">
        <v>45321</v>
      </c>
      <c r="B72" s="94">
        <v>45321.491527777776</v>
      </c>
      <c r="C72" s="95">
        <v>35</v>
      </c>
      <c r="D72" s="96">
        <v>43.71</v>
      </c>
      <c r="E72" s="96">
        <v>1529.8500000000001</v>
      </c>
      <c r="F72" s="97" t="s">
        <v>27</v>
      </c>
    </row>
    <row r="73" spans="1:6" ht="16.5" customHeight="1">
      <c r="A73" s="93">
        <v>45321</v>
      </c>
      <c r="B73" s="94">
        <v>45321.492002314815</v>
      </c>
      <c r="C73" s="95">
        <v>115</v>
      </c>
      <c r="D73" s="96">
        <v>43.71</v>
      </c>
      <c r="E73" s="96">
        <v>5026.6500000000005</v>
      </c>
      <c r="F73" s="97" t="s">
        <v>27</v>
      </c>
    </row>
    <row r="74" spans="1:6" ht="16.5" customHeight="1">
      <c r="A74" s="93">
        <v>45321</v>
      </c>
      <c r="B74" s="94">
        <v>45321.493506944447</v>
      </c>
      <c r="C74" s="95">
        <v>140</v>
      </c>
      <c r="D74" s="96">
        <v>43.7</v>
      </c>
      <c r="E74" s="96">
        <v>6118</v>
      </c>
      <c r="F74" s="97" t="s">
        <v>27</v>
      </c>
    </row>
    <row r="75" spans="1:6" ht="16.5" customHeight="1">
      <c r="A75" s="93">
        <v>45321</v>
      </c>
      <c r="B75" s="94">
        <v>45321.495069444441</v>
      </c>
      <c r="C75" s="95">
        <v>189</v>
      </c>
      <c r="D75" s="96">
        <v>43.68</v>
      </c>
      <c r="E75" s="96">
        <v>8255.52</v>
      </c>
      <c r="F75" s="97" t="s">
        <v>27</v>
      </c>
    </row>
    <row r="76" spans="1:6" ht="16.5" customHeight="1">
      <c r="A76" s="93">
        <v>45321</v>
      </c>
      <c r="B76" s="94">
        <v>45321.49732638889</v>
      </c>
      <c r="C76" s="95">
        <v>69</v>
      </c>
      <c r="D76" s="96">
        <v>43.71</v>
      </c>
      <c r="E76" s="96">
        <v>3015.9900000000002</v>
      </c>
      <c r="F76" s="97" t="s">
        <v>27</v>
      </c>
    </row>
    <row r="77" spans="1:6" ht="16.5" customHeight="1">
      <c r="A77" s="93">
        <v>45321</v>
      </c>
      <c r="B77" s="94">
        <v>45321.49732638889</v>
      </c>
      <c r="C77" s="95">
        <v>124</v>
      </c>
      <c r="D77" s="96">
        <v>43.71</v>
      </c>
      <c r="E77" s="96">
        <v>5420.04</v>
      </c>
      <c r="F77" s="97" t="s">
        <v>27</v>
      </c>
    </row>
    <row r="78" spans="1:6" ht="16.5" customHeight="1">
      <c r="A78" s="93">
        <v>45321</v>
      </c>
      <c r="B78" s="94">
        <v>45321.502118055556</v>
      </c>
      <c r="C78" s="95">
        <v>125</v>
      </c>
      <c r="D78" s="96">
        <v>43.72</v>
      </c>
      <c r="E78" s="96">
        <v>5465</v>
      </c>
      <c r="F78" s="97" t="s">
        <v>27</v>
      </c>
    </row>
    <row r="79" spans="1:6" ht="16.5" customHeight="1">
      <c r="A79" s="93">
        <v>45321</v>
      </c>
      <c r="B79" s="94">
        <v>45321.504479166666</v>
      </c>
      <c r="C79" s="95">
        <v>114</v>
      </c>
      <c r="D79" s="96">
        <v>43.72</v>
      </c>
      <c r="E79" s="96">
        <v>4984.08</v>
      </c>
      <c r="F79" s="97" t="s">
        <v>27</v>
      </c>
    </row>
    <row r="80" spans="1:6" ht="16.5" customHeight="1">
      <c r="A80" s="93">
        <v>45321</v>
      </c>
      <c r="B80" s="94">
        <v>45321.504479166666</v>
      </c>
      <c r="C80" s="95">
        <v>117</v>
      </c>
      <c r="D80" s="96">
        <v>43.72</v>
      </c>
      <c r="E80" s="96">
        <v>5115.24</v>
      </c>
      <c r="F80" s="97" t="s">
        <v>27</v>
      </c>
    </row>
    <row r="81" spans="1:6" ht="16.5" customHeight="1">
      <c r="A81" s="93">
        <v>45321</v>
      </c>
      <c r="B81" s="94">
        <v>45321.504884259259</v>
      </c>
      <c r="C81" s="95">
        <v>36</v>
      </c>
      <c r="D81" s="96">
        <v>43.7</v>
      </c>
      <c r="E81" s="96">
        <v>1573.2</v>
      </c>
      <c r="F81" s="97" t="s">
        <v>27</v>
      </c>
    </row>
    <row r="82" spans="1:6" ht="16.5" customHeight="1">
      <c r="A82" s="93">
        <v>45321</v>
      </c>
      <c r="B82" s="94">
        <v>45321.504884259259</v>
      </c>
      <c r="C82" s="95">
        <v>81</v>
      </c>
      <c r="D82" s="96">
        <v>43.7</v>
      </c>
      <c r="E82" s="96">
        <v>3539.7000000000003</v>
      </c>
      <c r="F82" s="97" t="s">
        <v>27</v>
      </c>
    </row>
    <row r="83" spans="1:6" ht="16.5" customHeight="1">
      <c r="A83" s="93">
        <v>45321</v>
      </c>
      <c r="B83" s="94">
        <v>45321.508819444447</v>
      </c>
      <c r="C83" s="95">
        <v>112</v>
      </c>
      <c r="D83" s="96">
        <v>43.71</v>
      </c>
      <c r="E83" s="96">
        <v>4895.5200000000004</v>
      </c>
      <c r="F83" s="97" t="s">
        <v>27</v>
      </c>
    </row>
    <row r="84" spans="1:6" ht="16.5" customHeight="1">
      <c r="A84" s="93">
        <v>45321</v>
      </c>
      <c r="B84" s="94">
        <v>45321.509918981479</v>
      </c>
      <c r="C84" s="95">
        <v>128</v>
      </c>
      <c r="D84" s="96">
        <v>43.73</v>
      </c>
      <c r="E84" s="96">
        <v>5597.44</v>
      </c>
      <c r="F84" s="97" t="s">
        <v>27</v>
      </c>
    </row>
    <row r="85" spans="1:6" ht="16.5" customHeight="1">
      <c r="A85" s="93">
        <v>45321</v>
      </c>
      <c r="B85" s="94">
        <v>45321.511990740742</v>
      </c>
      <c r="C85" s="95">
        <v>98</v>
      </c>
      <c r="D85" s="96">
        <v>43.73</v>
      </c>
      <c r="E85" s="96">
        <v>4285.54</v>
      </c>
      <c r="F85" s="97" t="s">
        <v>27</v>
      </c>
    </row>
    <row r="86" spans="1:6" ht="16.5" customHeight="1">
      <c r="A86" s="93">
        <v>45321</v>
      </c>
      <c r="B86" s="94">
        <v>45321.513171296298</v>
      </c>
      <c r="C86" s="95">
        <v>124</v>
      </c>
      <c r="D86" s="96">
        <v>43.72</v>
      </c>
      <c r="E86" s="96">
        <v>5421.28</v>
      </c>
      <c r="F86" s="97" t="s">
        <v>27</v>
      </c>
    </row>
    <row r="87" spans="1:6" ht="16.5" customHeight="1">
      <c r="A87" s="93">
        <v>45321</v>
      </c>
      <c r="B87" s="94">
        <v>45321.513171296298</v>
      </c>
      <c r="C87" s="95">
        <v>2</v>
      </c>
      <c r="D87" s="96">
        <v>43.72</v>
      </c>
      <c r="E87" s="96">
        <v>87.44</v>
      </c>
      <c r="F87" s="97" t="s">
        <v>27</v>
      </c>
    </row>
    <row r="88" spans="1:6" ht="16.5" customHeight="1">
      <c r="A88" s="93">
        <v>45321</v>
      </c>
      <c r="B88" s="94">
        <v>45321.515208333331</v>
      </c>
      <c r="C88" s="95">
        <v>39</v>
      </c>
      <c r="D88" s="96">
        <v>43.71</v>
      </c>
      <c r="E88" s="96">
        <v>1704.69</v>
      </c>
      <c r="F88" s="97" t="s">
        <v>27</v>
      </c>
    </row>
    <row r="89" spans="1:6" ht="16.5" customHeight="1">
      <c r="A89" s="93">
        <v>45321</v>
      </c>
      <c r="B89" s="94">
        <v>45321.515208333331</v>
      </c>
      <c r="C89" s="95">
        <v>91</v>
      </c>
      <c r="D89" s="96">
        <v>43.71</v>
      </c>
      <c r="E89" s="96">
        <v>3977.61</v>
      </c>
      <c r="F89" s="97" t="s">
        <v>27</v>
      </c>
    </row>
    <row r="90" spans="1:6" ht="16.5" customHeight="1">
      <c r="A90" s="93">
        <v>45321</v>
      </c>
      <c r="B90" s="94">
        <v>45321.516527777778</v>
      </c>
      <c r="C90" s="95">
        <v>224</v>
      </c>
      <c r="D90" s="96">
        <v>43.71</v>
      </c>
      <c r="E90" s="96">
        <v>9791.0400000000009</v>
      </c>
      <c r="F90" s="97" t="s">
        <v>27</v>
      </c>
    </row>
    <row r="91" spans="1:6" ht="16.5" customHeight="1">
      <c r="A91" s="93">
        <v>45321</v>
      </c>
      <c r="B91" s="94">
        <v>45321.521284722221</v>
      </c>
      <c r="C91" s="95">
        <v>20</v>
      </c>
      <c r="D91" s="96">
        <v>43.74</v>
      </c>
      <c r="E91" s="96">
        <v>874.80000000000007</v>
      </c>
      <c r="F91" s="97" t="s">
        <v>27</v>
      </c>
    </row>
    <row r="92" spans="1:6" ht="16.5" customHeight="1">
      <c r="A92" s="93">
        <v>45321</v>
      </c>
      <c r="B92" s="94">
        <v>45321.521284722221</v>
      </c>
      <c r="C92" s="95">
        <v>120</v>
      </c>
      <c r="D92" s="96">
        <v>43.74</v>
      </c>
      <c r="E92" s="96">
        <v>5248.8</v>
      </c>
      <c r="F92" s="97" t="s">
        <v>27</v>
      </c>
    </row>
    <row r="93" spans="1:6" ht="16.5" customHeight="1">
      <c r="A93" s="93">
        <v>45321</v>
      </c>
      <c r="B93" s="94">
        <v>45321.523368055554</v>
      </c>
      <c r="C93" s="95">
        <v>345</v>
      </c>
      <c r="D93" s="96">
        <v>43.78</v>
      </c>
      <c r="E93" s="96">
        <v>15104.1</v>
      </c>
      <c r="F93" s="97" t="s">
        <v>27</v>
      </c>
    </row>
    <row r="94" spans="1:6" ht="16.5" customHeight="1">
      <c r="A94" s="93">
        <v>45321</v>
      </c>
      <c r="B94" s="94">
        <v>45321.523402777777</v>
      </c>
      <c r="C94" s="95">
        <v>103</v>
      </c>
      <c r="D94" s="96">
        <v>43.77</v>
      </c>
      <c r="E94" s="96">
        <v>4508.3100000000004</v>
      </c>
      <c r="F94" s="97" t="s">
        <v>27</v>
      </c>
    </row>
    <row r="95" spans="1:6" ht="16.5" customHeight="1">
      <c r="A95" s="93">
        <v>45321</v>
      </c>
      <c r="B95" s="94">
        <v>45321.524178240739</v>
      </c>
      <c r="C95" s="95">
        <v>197</v>
      </c>
      <c r="D95" s="96">
        <v>43.78</v>
      </c>
      <c r="E95" s="96">
        <v>8624.66</v>
      </c>
      <c r="F95" s="97" t="s">
        <v>27</v>
      </c>
    </row>
    <row r="96" spans="1:6" ht="16.5" customHeight="1">
      <c r="A96" s="93">
        <v>45321</v>
      </c>
      <c r="B96" s="94">
        <v>45321.524178240739</v>
      </c>
      <c r="C96" s="95">
        <v>231</v>
      </c>
      <c r="D96" s="96">
        <v>43.78</v>
      </c>
      <c r="E96" s="96">
        <v>10113.18</v>
      </c>
      <c r="F96" s="97" t="s">
        <v>27</v>
      </c>
    </row>
    <row r="97" spans="1:6" ht="16.5" customHeight="1">
      <c r="A97" s="93">
        <v>45321</v>
      </c>
      <c r="B97" s="94">
        <v>45321.524178240739</v>
      </c>
      <c r="C97" s="95">
        <v>61</v>
      </c>
      <c r="D97" s="96">
        <v>43.77</v>
      </c>
      <c r="E97" s="96">
        <v>2669.9700000000003</v>
      </c>
      <c r="F97" s="97" t="s">
        <v>27</v>
      </c>
    </row>
    <row r="98" spans="1:6" ht="16.5" customHeight="1">
      <c r="A98" s="93">
        <v>45321</v>
      </c>
      <c r="B98" s="94">
        <v>45321.524178240739</v>
      </c>
      <c r="C98" s="95">
        <v>126</v>
      </c>
      <c r="D98" s="96">
        <v>43.76</v>
      </c>
      <c r="E98" s="96">
        <v>5513.7599999999993</v>
      </c>
      <c r="F98" s="97" t="s">
        <v>27</v>
      </c>
    </row>
    <row r="99" spans="1:6" ht="16.5" customHeight="1">
      <c r="A99" s="93">
        <v>45321</v>
      </c>
      <c r="B99" s="94">
        <v>45321.524178240739</v>
      </c>
      <c r="C99" s="95">
        <v>126</v>
      </c>
      <c r="D99" s="96">
        <v>43.76</v>
      </c>
      <c r="E99" s="96">
        <v>5513.7599999999993</v>
      </c>
      <c r="F99" s="97" t="s">
        <v>27</v>
      </c>
    </row>
    <row r="100" spans="1:6" ht="16.5" customHeight="1">
      <c r="A100" s="93">
        <v>45321</v>
      </c>
      <c r="B100" s="94">
        <v>45321.524178240739</v>
      </c>
      <c r="C100" s="95">
        <v>130</v>
      </c>
      <c r="D100" s="96">
        <v>43.76</v>
      </c>
      <c r="E100" s="96">
        <v>5688.8</v>
      </c>
      <c r="F100" s="97" t="s">
        <v>27</v>
      </c>
    </row>
    <row r="101" spans="1:6" ht="16.5" customHeight="1">
      <c r="A101" s="93">
        <v>45321</v>
      </c>
      <c r="B101" s="94">
        <v>45321.524178240739</v>
      </c>
      <c r="C101" s="95">
        <v>130</v>
      </c>
      <c r="D101" s="96">
        <v>43.77</v>
      </c>
      <c r="E101" s="96">
        <v>5690.1</v>
      </c>
      <c r="F101" s="97" t="s">
        <v>27</v>
      </c>
    </row>
    <row r="102" spans="1:6" ht="16.5" customHeight="1">
      <c r="A102" s="93">
        <v>45321</v>
      </c>
      <c r="B102" s="94">
        <v>45321.524189814816</v>
      </c>
      <c r="C102" s="95">
        <v>130</v>
      </c>
      <c r="D102" s="96">
        <v>43.76</v>
      </c>
      <c r="E102" s="96">
        <v>5688.8</v>
      </c>
      <c r="F102" s="97" t="s">
        <v>27</v>
      </c>
    </row>
    <row r="103" spans="1:6" ht="16.5" customHeight="1">
      <c r="A103" s="93">
        <v>45321</v>
      </c>
      <c r="B103" s="94">
        <v>45321.524189814816</v>
      </c>
      <c r="C103" s="95">
        <v>15</v>
      </c>
      <c r="D103" s="96">
        <v>43.76</v>
      </c>
      <c r="E103" s="96">
        <v>656.4</v>
      </c>
      <c r="F103" s="97" t="s">
        <v>27</v>
      </c>
    </row>
    <row r="104" spans="1:6" ht="16.5" customHeight="1">
      <c r="A104" s="93">
        <v>45321</v>
      </c>
      <c r="B104" s="94">
        <v>45321.524618055555</v>
      </c>
      <c r="C104" s="95">
        <v>3</v>
      </c>
      <c r="D104" s="96">
        <v>43.77</v>
      </c>
      <c r="E104" s="96">
        <v>131.31</v>
      </c>
      <c r="F104" s="97" t="s">
        <v>27</v>
      </c>
    </row>
    <row r="105" spans="1:6" ht="16.5" customHeight="1">
      <c r="A105" s="93">
        <v>45321</v>
      </c>
      <c r="B105" s="94">
        <v>45321.524618055555</v>
      </c>
      <c r="C105" s="95">
        <v>260</v>
      </c>
      <c r="D105" s="96">
        <v>43.77</v>
      </c>
      <c r="E105" s="96">
        <v>11380.2</v>
      </c>
      <c r="F105" s="97" t="s">
        <v>27</v>
      </c>
    </row>
    <row r="106" spans="1:6" ht="16.5" customHeight="1">
      <c r="A106" s="93">
        <v>45321</v>
      </c>
      <c r="B106" s="94">
        <v>45321.524629629632</v>
      </c>
      <c r="C106" s="95">
        <v>126</v>
      </c>
      <c r="D106" s="96">
        <v>43.77</v>
      </c>
      <c r="E106" s="96">
        <v>5515.02</v>
      </c>
      <c r="F106" s="97" t="s">
        <v>27</v>
      </c>
    </row>
    <row r="107" spans="1:6" ht="16.5" customHeight="1">
      <c r="A107" s="93">
        <v>45321</v>
      </c>
      <c r="B107" s="94">
        <v>45321.524629629632</v>
      </c>
      <c r="C107" s="95">
        <v>126</v>
      </c>
      <c r="D107" s="96">
        <v>43.77</v>
      </c>
      <c r="E107" s="96">
        <v>5515.02</v>
      </c>
      <c r="F107" s="97" t="s">
        <v>27</v>
      </c>
    </row>
    <row r="108" spans="1:6" ht="16.5" customHeight="1">
      <c r="A108" s="93">
        <v>45321</v>
      </c>
      <c r="B108" s="94">
        <v>45321.524629629632</v>
      </c>
      <c r="C108" s="95">
        <v>15</v>
      </c>
      <c r="D108" s="96">
        <v>43.77</v>
      </c>
      <c r="E108" s="96">
        <v>656.55000000000007</v>
      </c>
      <c r="F108" s="97" t="s">
        <v>27</v>
      </c>
    </row>
    <row r="109" spans="1:6" ht="16.5" customHeight="1">
      <c r="A109" s="93">
        <v>45321</v>
      </c>
      <c r="B109" s="94">
        <v>45321.526828703703</v>
      </c>
      <c r="C109" s="95">
        <v>134</v>
      </c>
      <c r="D109" s="96">
        <v>43.78</v>
      </c>
      <c r="E109" s="96">
        <v>5866.52</v>
      </c>
      <c r="F109" s="97" t="s">
        <v>27</v>
      </c>
    </row>
    <row r="110" spans="1:6" ht="16.5" customHeight="1">
      <c r="A110" s="93">
        <v>45321</v>
      </c>
      <c r="B110" s="94">
        <v>45321.526828703703</v>
      </c>
      <c r="C110" s="95">
        <v>126</v>
      </c>
      <c r="D110" s="96">
        <v>43.78</v>
      </c>
      <c r="E110" s="96">
        <v>5516.28</v>
      </c>
      <c r="F110" s="97" t="s">
        <v>27</v>
      </c>
    </row>
    <row r="111" spans="1:6" ht="16.5" customHeight="1">
      <c r="A111" s="93">
        <v>45321</v>
      </c>
      <c r="B111" s="94">
        <v>45321.526828703703</v>
      </c>
      <c r="C111" s="95">
        <v>9</v>
      </c>
      <c r="D111" s="96">
        <v>43.78</v>
      </c>
      <c r="E111" s="96">
        <v>394.02</v>
      </c>
      <c r="F111" s="97" t="s">
        <v>27</v>
      </c>
    </row>
    <row r="112" spans="1:6" ht="16.5" customHeight="1">
      <c r="A112" s="93">
        <v>45321</v>
      </c>
      <c r="B112" s="94">
        <v>45321.526979166665</v>
      </c>
      <c r="C112" s="95">
        <v>137</v>
      </c>
      <c r="D112" s="96">
        <v>43.78</v>
      </c>
      <c r="E112" s="96">
        <v>5997.8600000000006</v>
      </c>
      <c r="F112" s="97" t="s">
        <v>27</v>
      </c>
    </row>
    <row r="113" spans="1:6" ht="16.5" customHeight="1">
      <c r="A113" s="93">
        <v>45321</v>
      </c>
      <c r="B113" s="94">
        <v>45321.527569444443</v>
      </c>
      <c r="C113" s="95">
        <v>219</v>
      </c>
      <c r="D113" s="96">
        <v>43.78</v>
      </c>
      <c r="E113" s="96">
        <v>9587.82</v>
      </c>
      <c r="F113" s="97" t="s">
        <v>27</v>
      </c>
    </row>
    <row r="114" spans="1:6" ht="16.5" customHeight="1">
      <c r="A114" s="93">
        <v>45321</v>
      </c>
      <c r="B114" s="94">
        <v>45321.532719907409</v>
      </c>
      <c r="C114" s="95">
        <v>270</v>
      </c>
      <c r="D114" s="96">
        <v>43.77</v>
      </c>
      <c r="E114" s="96">
        <v>11817.900000000001</v>
      </c>
      <c r="F114" s="97" t="s">
        <v>27</v>
      </c>
    </row>
    <row r="115" spans="1:6" ht="12.75" customHeight="1">
      <c r="A115" s="93">
        <v>45321</v>
      </c>
      <c r="B115" s="94">
        <v>45321.533437500002</v>
      </c>
      <c r="C115" s="95">
        <v>107</v>
      </c>
      <c r="D115" s="96">
        <v>43.78</v>
      </c>
      <c r="E115" s="96">
        <v>4684.46</v>
      </c>
      <c r="F115" s="97" t="s">
        <v>27</v>
      </c>
    </row>
    <row r="116" spans="1:6" ht="12.75" customHeight="1">
      <c r="A116" s="93">
        <v>45321</v>
      </c>
      <c r="B116" s="94">
        <v>45321.535891203705</v>
      </c>
      <c r="C116" s="95">
        <v>170</v>
      </c>
      <c r="D116" s="96">
        <v>43.79</v>
      </c>
      <c r="E116" s="96">
        <v>7444.3</v>
      </c>
      <c r="F116" s="97" t="s">
        <v>27</v>
      </c>
    </row>
    <row r="117" spans="1:6" ht="12.75" customHeight="1">
      <c r="A117" s="93">
        <v>45321</v>
      </c>
      <c r="B117" s="94">
        <v>45321.543946759259</v>
      </c>
      <c r="C117" s="95">
        <v>398</v>
      </c>
      <c r="D117" s="96">
        <v>43.8</v>
      </c>
      <c r="E117" s="96">
        <v>17432.399999999998</v>
      </c>
      <c r="F117" s="97" t="s">
        <v>27</v>
      </c>
    </row>
    <row r="118" spans="1:6" ht="12.75" customHeight="1">
      <c r="A118" s="93">
        <v>45321</v>
      </c>
      <c r="B118" s="94">
        <v>45321.540983796294</v>
      </c>
      <c r="C118" s="95">
        <v>9</v>
      </c>
      <c r="D118" s="96">
        <v>43.79</v>
      </c>
      <c r="E118" s="96">
        <v>394.11</v>
      </c>
      <c r="F118" s="97" t="s">
        <v>27</v>
      </c>
    </row>
    <row r="119" spans="1:6" ht="12.75" customHeight="1">
      <c r="A119" s="93">
        <v>45321</v>
      </c>
      <c r="B119" s="94">
        <v>45321.540983796294</v>
      </c>
      <c r="C119" s="95">
        <v>142</v>
      </c>
      <c r="D119" s="96">
        <v>43.79</v>
      </c>
      <c r="E119" s="96">
        <v>6218.18</v>
      </c>
      <c r="F119" s="97" t="s">
        <v>27</v>
      </c>
    </row>
    <row r="120" spans="1:6" ht="12.75" customHeight="1">
      <c r="A120" s="93">
        <v>45321</v>
      </c>
      <c r="B120" s="94">
        <v>45321.540983796294</v>
      </c>
      <c r="C120" s="95">
        <v>106</v>
      </c>
      <c r="D120" s="96">
        <v>43.79</v>
      </c>
      <c r="E120" s="96">
        <v>4641.74</v>
      </c>
      <c r="F120" s="97" t="s">
        <v>27</v>
      </c>
    </row>
    <row r="121" spans="1:6" ht="12.75" customHeight="1">
      <c r="A121" s="93">
        <v>45321</v>
      </c>
      <c r="B121" s="94">
        <v>45321.543946759259</v>
      </c>
      <c r="C121" s="95">
        <v>80</v>
      </c>
      <c r="D121" s="96">
        <v>43.8</v>
      </c>
      <c r="E121" s="96">
        <v>3504</v>
      </c>
      <c r="F121" s="97" t="s">
        <v>27</v>
      </c>
    </row>
    <row r="122" spans="1:6" ht="12.75" customHeight="1">
      <c r="A122" s="93">
        <v>45321</v>
      </c>
      <c r="B122" s="94">
        <v>45321.543946759259</v>
      </c>
      <c r="C122" s="95">
        <v>40</v>
      </c>
      <c r="D122" s="96">
        <v>43.8</v>
      </c>
      <c r="E122" s="96">
        <v>1752</v>
      </c>
      <c r="F122" s="97" t="s">
        <v>27</v>
      </c>
    </row>
    <row r="123" spans="1:6" ht="12.75" customHeight="1">
      <c r="A123" s="93">
        <v>45321</v>
      </c>
      <c r="B123" s="94">
        <v>45321.54415509259</v>
      </c>
      <c r="C123" s="95">
        <v>195</v>
      </c>
      <c r="D123" s="96">
        <v>43.8</v>
      </c>
      <c r="E123" s="96">
        <v>8541</v>
      </c>
      <c r="F123" s="97" t="s">
        <v>27</v>
      </c>
    </row>
    <row r="124" spans="1:6" ht="12.75" customHeight="1">
      <c r="A124" s="93">
        <v>45321</v>
      </c>
      <c r="B124" s="94">
        <v>45321.546574074076</v>
      </c>
      <c r="C124" s="95">
        <v>175</v>
      </c>
      <c r="D124" s="96">
        <v>43.79</v>
      </c>
      <c r="E124" s="96">
        <v>7663.25</v>
      </c>
      <c r="F124" s="97" t="s">
        <v>27</v>
      </c>
    </row>
    <row r="125" spans="1:6" ht="12.75" customHeight="1">
      <c r="A125" s="93">
        <v>45321</v>
      </c>
      <c r="B125" s="94">
        <v>45321.546574074076</v>
      </c>
      <c r="C125" s="95">
        <v>99</v>
      </c>
      <c r="D125" s="96">
        <v>43.79</v>
      </c>
      <c r="E125" s="96">
        <v>4335.21</v>
      </c>
      <c r="F125" s="97" t="s">
        <v>27</v>
      </c>
    </row>
    <row r="126" spans="1:6" ht="12.75" customHeight="1">
      <c r="A126" s="93">
        <v>45321</v>
      </c>
      <c r="B126" s="94">
        <v>45321.553657407407</v>
      </c>
      <c r="C126" s="95">
        <v>208</v>
      </c>
      <c r="D126" s="96">
        <v>43.78</v>
      </c>
      <c r="E126" s="96">
        <v>9106.24</v>
      </c>
      <c r="F126" s="97" t="s">
        <v>27</v>
      </c>
    </row>
    <row r="127" spans="1:6" ht="12.75" customHeight="1">
      <c r="A127" s="93">
        <v>45321</v>
      </c>
      <c r="B127" s="94">
        <v>45321.553657407407</v>
      </c>
      <c r="C127" s="95">
        <v>82</v>
      </c>
      <c r="D127" s="96">
        <v>43.78</v>
      </c>
      <c r="E127" s="96">
        <v>3589.96</v>
      </c>
      <c r="F127" s="97" t="s">
        <v>27</v>
      </c>
    </row>
    <row r="128" spans="1:6" ht="12.75" customHeight="1">
      <c r="A128" s="93">
        <v>45321</v>
      </c>
      <c r="B128" s="94">
        <v>45321.557685185187</v>
      </c>
      <c r="C128" s="95">
        <v>143</v>
      </c>
      <c r="D128" s="96">
        <v>43.77</v>
      </c>
      <c r="E128" s="96">
        <v>6259.1100000000006</v>
      </c>
      <c r="F128" s="97" t="s">
        <v>27</v>
      </c>
    </row>
    <row r="129" spans="1:6" ht="12.75" customHeight="1">
      <c r="A129" s="93">
        <v>45321</v>
      </c>
      <c r="B129" s="94">
        <v>45321.557685185187</v>
      </c>
      <c r="C129" s="95">
        <v>2</v>
      </c>
      <c r="D129" s="96">
        <v>43.77</v>
      </c>
      <c r="E129" s="96">
        <v>87.54</v>
      </c>
      <c r="F129" s="97" t="s">
        <v>27</v>
      </c>
    </row>
    <row r="130" spans="1:6" ht="12.75" customHeight="1">
      <c r="A130" s="93">
        <v>45321</v>
      </c>
      <c r="B130" s="94">
        <v>45321.560439814813</v>
      </c>
      <c r="C130" s="95">
        <v>165</v>
      </c>
      <c r="D130" s="96">
        <v>43.74</v>
      </c>
      <c r="E130" s="96">
        <v>7217.1</v>
      </c>
      <c r="F130" s="97" t="s">
        <v>27</v>
      </c>
    </row>
    <row r="131" spans="1:6" ht="12.75" customHeight="1">
      <c r="A131" s="93">
        <v>45321</v>
      </c>
      <c r="B131" s="94">
        <v>45321.56046296296</v>
      </c>
      <c r="C131" s="95">
        <v>190</v>
      </c>
      <c r="D131" s="96">
        <v>43.73</v>
      </c>
      <c r="E131" s="96">
        <v>8308.6999999999989</v>
      </c>
      <c r="F131" s="97" t="s">
        <v>27</v>
      </c>
    </row>
    <row r="132" spans="1:6" ht="12.75" customHeight="1">
      <c r="A132" s="93">
        <v>45321</v>
      </c>
      <c r="B132" s="94">
        <v>45321.562673611108</v>
      </c>
      <c r="C132" s="95">
        <v>77</v>
      </c>
      <c r="D132" s="96">
        <v>43.72</v>
      </c>
      <c r="E132" s="96">
        <v>3366.44</v>
      </c>
      <c r="F132" s="97" t="s">
        <v>27</v>
      </c>
    </row>
    <row r="133" spans="1:6" ht="12.75" customHeight="1">
      <c r="A133" s="93">
        <v>45321</v>
      </c>
      <c r="B133" s="94">
        <v>45321.562673611108</v>
      </c>
      <c r="C133" s="95">
        <v>39</v>
      </c>
      <c r="D133" s="96">
        <v>43.72</v>
      </c>
      <c r="E133" s="96">
        <v>1705.08</v>
      </c>
      <c r="F133" s="97" t="s">
        <v>27</v>
      </c>
    </row>
    <row r="134" spans="1:6" ht="12.75" customHeight="1">
      <c r="A134" s="93">
        <v>45321</v>
      </c>
      <c r="B134" s="94">
        <v>45321.562905092593</v>
      </c>
      <c r="C134" s="95">
        <v>100</v>
      </c>
      <c r="D134" s="96">
        <v>43.71</v>
      </c>
      <c r="E134" s="96">
        <v>4371</v>
      </c>
      <c r="F134" s="97" t="s">
        <v>27</v>
      </c>
    </row>
    <row r="135" spans="1:6" ht="12.75" customHeight="1">
      <c r="A135" s="93">
        <v>45321</v>
      </c>
      <c r="B135" s="94">
        <v>45321.5703125</v>
      </c>
      <c r="C135" s="95">
        <v>114</v>
      </c>
      <c r="D135" s="96">
        <v>43.68</v>
      </c>
      <c r="E135" s="96">
        <v>4979.5199999999995</v>
      </c>
      <c r="F135" s="97" t="s">
        <v>27</v>
      </c>
    </row>
    <row r="136" spans="1:6" ht="12.75" customHeight="1">
      <c r="A136" s="93">
        <v>45321</v>
      </c>
      <c r="B136" s="94">
        <v>45321.5703587963</v>
      </c>
      <c r="C136" s="95">
        <v>236</v>
      </c>
      <c r="D136" s="96">
        <v>43.68</v>
      </c>
      <c r="E136" s="96">
        <v>10308.48</v>
      </c>
      <c r="F136" s="97" t="s">
        <v>27</v>
      </c>
    </row>
    <row r="137" spans="1:6" ht="12.75" customHeight="1">
      <c r="A137" s="93">
        <v>45321</v>
      </c>
      <c r="B137" s="94">
        <v>45321.5703587963</v>
      </c>
      <c r="C137" s="95">
        <v>6</v>
      </c>
      <c r="D137" s="96">
        <v>43.68</v>
      </c>
      <c r="E137" s="96">
        <v>262.08</v>
      </c>
      <c r="F137" s="97" t="s">
        <v>27</v>
      </c>
    </row>
    <row r="138" spans="1:6" ht="12.75" customHeight="1">
      <c r="A138" s="93">
        <v>45321</v>
      </c>
      <c r="B138" s="94">
        <v>45321.572974537034</v>
      </c>
      <c r="C138" s="95">
        <v>105</v>
      </c>
      <c r="D138" s="96">
        <v>43.66</v>
      </c>
      <c r="E138" s="96">
        <v>4584.2999999999993</v>
      </c>
      <c r="F138" s="97" t="s">
        <v>27</v>
      </c>
    </row>
    <row r="139" spans="1:6" ht="12.75" customHeight="1">
      <c r="A139" s="93">
        <v>45321</v>
      </c>
      <c r="B139" s="94">
        <v>45321.572974537034</v>
      </c>
      <c r="C139" s="95">
        <v>40</v>
      </c>
      <c r="D139" s="96">
        <v>43.66</v>
      </c>
      <c r="E139" s="96">
        <v>1746.3999999999999</v>
      </c>
      <c r="F139" s="97" t="s">
        <v>27</v>
      </c>
    </row>
    <row r="140" spans="1:6" ht="12.75" customHeight="1">
      <c r="A140" s="93">
        <v>45321</v>
      </c>
      <c r="B140" s="94">
        <v>45321.572974537034</v>
      </c>
      <c r="C140" s="95">
        <v>54</v>
      </c>
      <c r="D140" s="96">
        <v>43.66</v>
      </c>
      <c r="E140" s="96">
        <v>2357.64</v>
      </c>
      <c r="F140" s="97" t="s">
        <v>27</v>
      </c>
    </row>
    <row r="141" spans="1:6" ht="12.75" customHeight="1">
      <c r="A141" s="93">
        <v>45321</v>
      </c>
      <c r="B141" s="94">
        <v>45321.572974537034</v>
      </c>
      <c r="C141" s="95">
        <v>126</v>
      </c>
      <c r="D141" s="96">
        <v>43.66</v>
      </c>
      <c r="E141" s="96">
        <v>5501.16</v>
      </c>
      <c r="F141" s="97" t="s">
        <v>27</v>
      </c>
    </row>
    <row r="142" spans="1:6" ht="12.75" customHeight="1">
      <c r="A142" s="93">
        <v>45321</v>
      </c>
      <c r="B142" s="94">
        <v>45321.575289351851</v>
      </c>
      <c r="C142" s="95">
        <v>180</v>
      </c>
      <c r="D142" s="96">
        <v>43.63</v>
      </c>
      <c r="E142" s="96">
        <v>7853.4000000000005</v>
      </c>
      <c r="F142" s="97" t="s">
        <v>27</v>
      </c>
    </row>
    <row r="143" spans="1:6" ht="12.75" customHeight="1">
      <c r="A143" s="93">
        <v>45321</v>
      </c>
      <c r="B143" s="94">
        <v>45321.575532407405</v>
      </c>
      <c r="C143" s="95">
        <v>16</v>
      </c>
      <c r="D143" s="96">
        <v>43.64</v>
      </c>
      <c r="E143" s="96">
        <v>698.24</v>
      </c>
      <c r="F143" s="97" t="s">
        <v>27</v>
      </c>
    </row>
    <row r="144" spans="1:6" ht="12.75" customHeight="1">
      <c r="A144" s="93">
        <v>45321</v>
      </c>
      <c r="B144" s="94">
        <v>45321.575532407405</v>
      </c>
      <c r="C144" s="95">
        <v>31</v>
      </c>
      <c r="D144" s="96">
        <v>43.64</v>
      </c>
      <c r="E144" s="96">
        <v>1352.84</v>
      </c>
      <c r="F144" s="97" t="s">
        <v>27</v>
      </c>
    </row>
    <row r="145" spans="1:6" ht="12.75" customHeight="1">
      <c r="A145" s="93">
        <v>45321</v>
      </c>
      <c r="B145" s="94">
        <v>45321.575532407405</v>
      </c>
      <c r="C145" s="95">
        <v>15</v>
      </c>
      <c r="D145" s="96">
        <v>43.64</v>
      </c>
      <c r="E145" s="96">
        <v>654.6</v>
      </c>
      <c r="F145" s="97" t="s">
        <v>27</v>
      </c>
    </row>
    <row r="146" spans="1:6" ht="12.75" customHeight="1">
      <c r="A146" s="93">
        <v>45321</v>
      </c>
      <c r="B146" s="94">
        <v>45321.575578703705</v>
      </c>
      <c r="C146" s="95">
        <v>17</v>
      </c>
      <c r="D146" s="96">
        <v>43.65</v>
      </c>
      <c r="E146" s="96">
        <v>742.05</v>
      </c>
      <c r="F146" s="97" t="s">
        <v>27</v>
      </c>
    </row>
    <row r="147" spans="1:6" ht="12.75" customHeight="1">
      <c r="A147" s="93">
        <v>45321</v>
      </c>
      <c r="B147" s="94">
        <v>45321.575578703705</v>
      </c>
      <c r="C147" s="95">
        <v>5</v>
      </c>
      <c r="D147" s="96">
        <v>43.65</v>
      </c>
      <c r="E147" s="96">
        <v>218.25</v>
      </c>
      <c r="F147" s="97" t="s">
        <v>27</v>
      </c>
    </row>
    <row r="148" spans="1:6" ht="12.75" customHeight="1">
      <c r="A148" s="93">
        <v>45321</v>
      </c>
      <c r="B148" s="94">
        <v>45321.576527777775</v>
      </c>
      <c r="C148" s="95">
        <v>232</v>
      </c>
      <c r="D148" s="96">
        <v>43.65</v>
      </c>
      <c r="E148" s="96">
        <v>10126.799999999999</v>
      </c>
      <c r="F148" s="97" t="s">
        <v>27</v>
      </c>
    </row>
    <row r="149" spans="1:6" ht="12.75" customHeight="1">
      <c r="A149" s="93">
        <v>45321</v>
      </c>
      <c r="B149" s="94">
        <v>45321.58</v>
      </c>
      <c r="C149" s="95">
        <v>161</v>
      </c>
      <c r="D149" s="96">
        <v>43.65</v>
      </c>
      <c r="E149" s="96">
        <v>7027.65</v>
      </c>
      <c r="F149" s="97" t="s">
        <v>27</v>
      </c>
    </row>
    <row r="150" spans="1:6" ht="12.75" customHeight="1">
      <c r="A150" s="93">
        <v>45321</v>
      </c>
      <c r="B150" s="94">
        <v>45321.580196759256</v>
      </c>
      <c r="C150" s="95">
        <v>190</v>
      </c>
      <c r="D150" s="96">
        <v>43.65</v>
      </c>
      <c r="E150" s="96">
        <v>8293.5</v>
      </c>
      <c r="F150" s="97" t="s">
        <v>27</v>
      </c>
    </row>
    <row r="151" spans="1:6" ht="12.75" customHeight="1">
      <c r="A151" s="93">
        <v>45321</v>
      </c>
      <c r="B151" s="94">
        <v>45321.583599537036</v>
      </c>
      <c r="C151" s="95">
        <v>61</v>
      </c>
      <c r="D151" s="96">
        <v>43.63</v>
      </c>
      <c r="E151" s="96">
        <v>2661.4300000000003</v>
      </c>
      <c r="F151" s="97" t="s">
        <v>27</v>
      </c>
    </row>
    <row r="152" spans="1:6" ht="12.75" customHeight="1">
      <c r="A152" s="93">
        <v>45321</v>
      </c>
      <c r="B152" s="94">
        <v>45321.583599537036</v>
      </c>
      <c r="C152" s="95">
        <v>65</v>
      </c>
      <c r="D152" s="96">
        <v>43.63</v>
      </c>
      <c r="E152" s="96">
        <v>2835.9500000000003</v>
      </c>
      <c r="F152" s="97" t="s">
        <v>27</v>
      </c>
    </row>
    <row r="153" spans="1:6" ht="12.75" customHeight="1">
      <c r="A153" s="93">
        <v>45321</v>
      </c>
      <c r="B153" s="94">
        <v>45321.583668981482</v>
      </c>
      <c r="C153" s="95">
        <v>117</v>
      </c>
      <c r="D153" s="96">
        <v>43.63</v>
      </c>
      <c r="E153" s="96">
        <v>5104.71</v>
      </c>
      <c r="F153" s="97" t="s">
        <v>27</v>
      </c>
    </row>
    <row r="154" spans="1:6" ht="12.75" customHeight="1">
      <c r="A154" s="93">
        <v>45321</v>
      </c>
      <c r="B154" s="94">
        <v>45321.584826388891</v>
      </c>
      <c r="C154" s="95">
        <v>98</v>
      </c>
      <c r="D154" s="96">
        <v>43.63</v>
      </c>
      <c r="E154" s="96">
        <v>4275.7400000000007</v>
      </c>
      <c r="F154" s="97" t="s">
        <v>27</v>
      </c>
    </row>
    <row r="155" spans="1:6" ht="12.75" customHeight="1">
      <c r="A155" s="93">
        <v>45321</v>
      </c>
      <c r="B155" s="94">
        <v>45321.5859375</v>
      </c>
      <c r="C155" s="95">
        <v>190</v>
      </c>
      <c r="D155" s="96">
        <v>43.62</v>
      </c>
      <c r="E155" s="96">
        <v>8287.7999999999993</v>
      </c>
      <c r="F155" s="97" t="s">
        <v>27</v>
      </c>
    </row>
    <row r="156" spans="1:6" ht="12.75" customHeight="1">
      <c r="A156" s="93">
        <v>45321</v>
      </c>
      <c r="B156" s="94">
        <v>45321.5859375</v>
      </c>
      <c r="C156" s="95">
        <v>204</v>
      </c>
      <c r="D156" s="96">
        <v>43.62</v>
      </c>
      <c r="E156" s="96">
        <v>8898.48</v>
      </c>
      <c r="F156" s="97" t="s">
        <v>27</v>
      </c>
    </row>
    <row r="157" spans="1:6" ht="12.75" customHeight="1">
      <c r="A157" s="93">
        <v>45321</v>
      </c>
      <c r="B157" s="94">
        <v>45321.589930555558</v>
      </c>
      <c r="C157" s="95">
        <v>266</v>
      </c>
      <c r="D157" s="96">
        <v>43.62</v>
      </c>
      <c r="E157" s="96">
        <v>11602.92</v>
      </c>
      <c r="F157" s="97" t="s">
        <v>27</v>
      </c>
    </row>
    <row r="158" spans="1:6" ht="12.75" customHeight="1">
      <c r="A158" s="93">
        <v>45321</v>
      </c>
      <c r="B158" s="94">
        <v>45321.589930555558</v>
      </c>
      <c r="C158" s="95">
        <v>21</v>
      </c>
      <c r="D158" s="96">
        <v>43.62</v>
      </c>
      <c r="E158" s="96">
        <v>916.02</v>
      </c>
      <c r="F158" s="97" t="s">
        <v>27</v>
      </c>
    </row>
    <row r="159" spans="1:6" ht="12.75" customHeight="1">
      <c r="A159" s="93">
        <v>45321</v>
      </c>
      <c r="B159" s="94">
        <v>45321.589930555558</v>
      </c>
      <c r="C159" s="95">
        <v>126</v>
      </c>
      <c r="D159" s="96">
        <v>43.61</v>
      </c>
      <c r="E159" s="96">
        <v>5494.86</v>
      </c>
      <c r="F159" s="97" t="s">
        <v>27</v>
      </c>
    </row>
    <row r="160" spans="1:6" ht="12.75" customHeight="1">
      <c r="A160" s="93">
        <v>45321</v>
      </c>
      <c r="B160" s="94">
        <v>45321.590104166666</v>
      </c>
      <c r="C160" s="95">
        <v>168</v>
      </c>
      <c r="D160" s="96">
        <v>43.58</v>
      </c>
      <c r="E160" s="96">
        <v>7321.44</v>
      </c>
      <c r="F160" s="97" t="s">
        <v>27</v>
      </c>
    </row>
    <row r="161" spans="1:6" ht="12.75" customHeight="1">
      <c r="A161" s="93">
        <v>45321</v>
      </c>
      <c r="B161" s="94">
        <v>45321.590601851851</v>
      </c>
      <c r="C161" s="95">
        <v>14</v>
      </c>
      <c r="D161" s="96">
        <v>43.59</v>
      </c>
      <c r="E161" s="96">
        <v>610.26</v>
      </c>
      <c r="F161" s="97" t="s">
        <v>27</v>
      </c>
    </row>
    <row r="162" spans="1:6" ht="12.75" customHeight="1">
      <c r="A162" s="93">
        <v>45321</v>
      </c>
      <c r="B162" s="94">
        <v>45321.590601851851</v>
      </c>
      <c r="C162" s="95">
        <v>155</v>
      </c>
      <c r="D162" s="96">
        <v>43.59</v>
      </c>
      <c r="E162" s="96">
        <v>6756.4500000000007</v>
      </c>
      <c r="F162" s="97" t="s">
        <v>27</v>
      </c>
    </row>
    <row r="163" spans="1:6" ht="12.75" customHeight="1">
      <c r="A163" s="93">
        <v>45321</v>
      </c>
      <c r="B163" s="94">
        <v>45321.590891203705</v>
      </c>
      <c r="C163" s="95">
        <v>117</v>
      </c>
      <c r="D163" s="96">
        <v>43.56</v>
      </c>
      <c r="E163" s="96">
        <v>5096.5200000000004</v>
      </c>
      <c r="F163" s="97" t="s">
        <v>27</v>
      </c>
    </row>
    <row r="164" spans="1:6" ht="12.75" customHeight="1">
      <c r="A164" s="93">
        <v>45321</v>
      </c>
      <c r="B164" s="94">
        <v>45321.591550925928</v>
      </c>
      <c r="C164" s="95">
        <v>29</v>
      </c>
      <c r="D164" s="96">
        <v>43.56</v>
      </c>
      <c r="E164" s="96">
        <v>1263.24</v>
      </c>
      <c r="F164" s="97" t="s">
        <v>27</v>
      </c>
    </row>
    <row r="165" spans="1:6" ht="12.75" customHeight="1">
      <c r="A165" s="93">
        <v>45321</v>
      </c>
      <c r="B165" s="94">
        <v>45321.591550925928</v>
      </c>
      <c r="C165" s="95">
        <v>7</v>
      </c>
      <c r="D165" s="96">
        <v>43.56</v>
      </c>
      <c r="E165" s="96">
        <v>304.92</v>
      </c>
      <c r="F165" s="97" t="s">
        <v>27</v>
      </c>
    </row>
    <row r="166" spans="1:6" ht="12.75" customHeight="1">
      <c r="A166" s="93">
        <v>45321</v>
      </c>
      <c r="B166" s="94">
        <v>45321.591550925928</v>
      </c>
      <c r="C166" s="95">
        <v>70</v>
      </c>
      <c r="D166" s="96">
        <v>43.56</v>
      </c>
      <c r="E166" s="96">
        <v>3049.2000000000003</v>
      </c>
      <c r="F166" s="97" t="s">
        <v>27</v>
      </c>
    </row>
    <row r="167" spans="1:6" ht="12.75" customHeight="1">
      <c r="A167" s="93">
        <v>45321</v>
      </c>
      <c r="B167" s="94">
        <v>45321.591550925928</v>
      </c>
      <c r="C167" s="95">
        <v>87</v>
      </c>
      <c r="D167" s="96">
        <v>43.56</v>
      </c>
      <c r="E167" s="96">
        <v>3789.7200000000003</v>
      </c>
      <c r="F167" s="97" t="s">
        <v>27</v>
      </c>
    </row>
    <row r="168" spans="1:6" ht="12.75" customHeight="1">
      <c r="A168" s="93">
        <v>45321</v>
      </c>
      <c r="B168" s="94">
        <v>45321.592546296299</v>
      </c>
      <c r="C168" s="95">
        <v>174</v>
      </c>
      <c r="D168" s="96">
        <v>43.55</v>
      </c>
      <c r="E168" s="96">
        <v>7577.7</v>
      </c>
      <c r="F168" s="97" t="s">
        <v>27</v>
      </c>
    </row>
    <row r="169" spans="1:6" ht="12.75" customHeight="1">
      <c r="A169" s="93">
        <v>45321</v>
      </c>
      <c r="B169" s="94">
        <v>45321.59270833333</v>
      </c>
      <c r="C169" s="95">
        <v>39</v>
      </c>
      <c r="D169" s="96">
        <v>43.54</v>
      </c>
      <c r="E169" s="96">
        <v>1698.06</v>
      </c>
      <c r="F169" s="97" t="s">
        <v>27</v>
      </c>
    </row>
    <row r="170" spans="1:6" ht="12.75" customHeight="1">
      <c r="A170" s="93">
        <v>45321</v>
      </c>
      <c r="B170" s="94">
        <v>45321.59270833333</v>
      </c>
      <c r="C170" s="95">
        <v>110</v>
      </c>
      <c r="D170" s="96">
        <v>43.54</v>
      </c>
      <c r="E170" s="96">
        <v>4789.3999999999996</v>
      </c>
      <c r="F170" s="97" t="s">
        <v>27</v>
      </c>
    </row>
    <row r="171" spans="1:6" ht="12.75" customHeight="1">
      <c r="A171" s="93">
        <v>45321</v>
      </c>
      <c r="B171" s="94">
        <v>45321.594097222223</v>
      </c>
      <c r="C171" s="95">
        <v>325</v>
      </c>
      <c r="D171" s="96">
        <v>43.53</v>
      </c>
      <c r="E171" s="96">
        <v>14147.25</v>
      </c>
      <c r="F171" s="97" t="s">
        <v>27</v>
      </c>
    </row>
    <row r="172" spans="1:6" ht="12.75" customHeight="1">
      <c r="A172" s="93">
        <v>45321</v>
      </c>
      <c r="B172" s="94">
        <v>45321.593877314815</v>
      </c>
      <c r="C172" s="95">
        <v>42</v>
      </c>
      <c r="D172" s="96">
        <v>43.54</v>
      </c>
      <c r="E172" s="96">
        <v>1828.68</v>
      </c>
      <c r="F172" s="97" t="s">
        <v>27</v>
      </c>
    </row>
    <row r="173" spans="1:6" ht="12.75" customHeight="1">
      <c r="A173" s="93">
        <v>45321</v>
      </c>
      <c r="B173" s="94">
        <v>45321.593877314815</v>
      </c>
      <c r="C173" s="95">
        <v>126</v>
      </c>
      <c r="D173" s="96">
        <v>43.54</v>
      </c>
      <c r="E173" s="96">
        <v>5486.04</v>
      </c>
      <c r="F173" s="97" t="s">
        <v>27</v>
      </c>
    </row>
    <row r="174" spans="1:6" ht="12.75" customHeight="1">
      <c r="A174" s="93">
        <v>45321</v>
      </c>
      <c r="B174" s="94">
        <v>45321.593877314815</v>
      </c>
      <c r="C174" s="95">
        <v>126</v>
      </c>
      <c r="D174" s="96">
        <v>43.54</v>
      </c>
      <c r="E174" s="96">
        <v>5486.04</v>
      </c>
      <c r="F174" s="97" t="s">
        <v>27</v>
      </c>
    </row>
    <row r="175" spans="1:6" ht="12.75" customHeight="1">
      <c r="A175" s="93">
        <v>45321</v>
      </c>
      <c r="B175" s="94">
        <v>45321.593877314815</v>
      </c>
      <c r="C175" s="95">
        <v>8</v>
      </c>
      <c r="D175" s="96">
        <v>43.54</v>
      </c>
      <c r="E175" s="96">
        <v>348.32</v>
      </c>
      <c r="F175" s="97" t="s">
        <v>27</v>
      </c>
    </row>
    <row r="176" spans="1:6" ht="12.75" customHeight="1">
      <c r="A176" s="93">
        <v>45321</v>
      </c>
      <c r="B176" s="94">
        <v>45321.593877314815</v>
      </c>
      <c r="C176" s="95">
        <v>40</v>
      </c>
      <c r="D176" s="96">
        <v>43.54</v>
      </c>
      <c r="E176" s="96">
        <v>1741.6</v>
      </c>
      <c r="F176" s="97" t="s">
        <v>27</v>
      </c>
    </row>
    <row r="177" spans="1:6" ht="12.75" customHeight="1">
      <c r="A177" s="93">
        <v>45321</v>
      </c>
      <c r="B177" s="94">
        <v>45321.593877314815</v>
      </c>
      <c r="C177" s="95">
        <v>140</v>
      </c>
      <c r="D177" s="96">
        <v>43.54</v>
      </c>
      <c r="E177" s="96">
        <v>6095.5999999999995</v>
      </c>
      <c r="F177" s="97" t="s">
        <v>27</v>
      </c>
    </row>
    <row r="178" spans="1:6" ht="12.75" customHeight="1">
      <c r="A178" s="93">
        <v>45321</v>
      </c>
      <c r="B178" s="94">
        <v>45321.593877314815</v>
      </c>
      <c r="C178" s="95">
        <v>15</v>
      </c>
      <c r="D178" s="96">
        <v>43.54</v>
      </c>
      <c r="E178" s="96">
        <v>653.1</v>
      </c>
      <c r="F178" s="97" t="s">
        <v>27</v>
      </c>
    </row>
    <row r="179" spans="1:6" ht="12.75" customHeight="1">
      <c r="A179" s="93">
        <v>45321</v>
      </c>
      <c r="B179" s="94">
        <v>45321.593888888892</v>
      </c>
      <c r="C179" s="95">
        <v>68</v>
      </c>
      <c r="D179" s="96">
        <v>43.54</v>
      </c>
      <c r="E179" s="96">
        <v>2960.72</v>
      </c>
      <c r="F179" s="97" t="s">
        <v>27</v>
      </c>
    </row>
    <row r="180" spans="1:6" ht="12.75" customHeight="1">
      <c r="A180" s="93">
        <v>45321</v>
      </c>
      <c r="B180" s="94">
        <v>45321.593888888892</v>
      </c>
      <c r="C180" s="95">
        <v>40</v>
      </c>
      <c r="D180" s="96">
        <v>43.54</v>
      </c>
      <c r="E180" s="96">
        <v>1741.6</v>
      </c>
      <c r="F180" s="97" t="s">
        <v>27</v>
      </c>
    </row>
    <row r="181" spans="1:6" ht="12.75" customHeight="1">
      <c r="A181" s="93">
        <v>45321</v>
      </c>
      <c r="B181" s="94">
        <v>45321.594097222223</v>
      </c>
      <c r="C181" s="95">
        <v>69</v>
      </c>
      <c r="D181" s="96">
        <v>43.53</v>
      </c>
      <c r="E181" s="96">
        <v>3003.57</v>
      </c>
      <c r="F181" s="97" t="s">
        <v>27</v>
      </c>
    </row>
    <row r="182" spans="1:6" ht="12.75" customHeight="1">
      <c r="A182" s="93">
        <v>45321</v>
      </c>
      <c r="B182" s="94">
        <v>45321.594097222223</v>
      </c>
      <c r="C182" s="95">
        <v>28</v>
      </c>
      <c r="D182" s="96">
        <v>43.53</v>
      </c>
      <c r="E182" s="96">
        <v>1218.8400000000001</v>
      </c>
      <c r="F182" s="97" t="s">
        <v>27</v>
      </c>
    </row>
    <row r="183" spans="1:6" ht="12.75" customHeight="1">
      <c r="A183" s="93">
        <v>45321</v>
      </c>
      <c r="B183" s="94">
        <v>45321.595127314817</v>
      </c>
      <c r="C183" s="95">
        <v>236</v>
      </c>
      <c r="D183" s="96">
        <v>43.53</v>
      </c>
      <c r="E183" s="96">
        <v>10273.08</v>
      </c>
      <c r="F183" s="97" t="s">
        <v>27</v>
      </c>
    </row>
    <row r="184" spans="1:6" ht="12.75" customHeight="1">
      <c r="A184" s="93">
        <v>45321</v>
      </c>
      <c r="B184" s="94">
        <v>45321.597754629627</v>
      </c>
      <c r="C184" s="95">
        <v>73</v>
      </c>
      <c r="D184" s="96">
        <v>43.54</v>
      </c>
      <c r="E184" s="96">
        <v>3178.42</v>
      </c>
      <c r="F184" s="97" t="s">
        <v>27</v>
      </c>
    </row>
    <row r="185" spans="1:6" ht="12.75" customHeight="1">
      <c r="A185" s="93">
        <v>45321</v>
      </c>
      <c r="B185" s="94">
        <v>45321.597754629627</v>
      </c>
      <c r="C185" s="95">
        <v>150</v>
      </c>
      <c r="D185" s="96">
        <v>43.54</v>
      </c>
      <c r="E185" s="96">
        <v>6531</v>
      </c>
      <c r="F185" s="97" t="s">
        <v>27</v>
      </c>
    </row>
    <row r="186" spans="1:6" ht="12.75" customHeight="1">
      <c r="A186" s="93">
        <v>45321</v>
      </c>
      <c r="B186" s="94">
        <v>45321.599293981482</v>
      </c>
      <c r="C186" s="95">
        <v>230</v>
      </c>
      <c r="D186" s="96">
        <v>43.53</v>
      </c>
      <c r="E186" s="96">
        <v>10011.9</v>
      </c>
      <c r="F186" s="97" t="s">
        <v>27</v>
      </c>
    </row>
    <row r="187" spans="1:6" ht="12.75" customHeight="1">
      <c r="A187" s="93">
        <v>45321</v>
      </c>
      <c r="B187" s="94">
        <v>45321.602800925924</v>
      </c>
      <c r="C187" s="95">
        <v>120</v>
      </c>
      <c r="D187" s="96">
        <v>43.51</v>
      </c>
      <c r="E187" s="96">
        <v>5221.2</v>
      </c>
      <c r="F187" s="97" t="s">
        <v>27</v>
      </c>
    </row>
    <row r="188" spans="1:6" ht="12.75" customHeight="1">
      <c r="A188" s="93">
        <v>45321</v>
      </c>
      <c r="B188" s="94">
        <v>45321.602800925924</v>
      </c>
      <c r="C188" s="95">
        <v>111</v>
      </c>
      <c r="D188" s="96">
        <v>43.51</v>
      </c>
      <c r="E188" s="96">
        <v>4829.6099999999997</v>
      </c>
      <c r="F188" s="97" t="s">
        <v>27</v>
      </c>
    </row>
    <row r="189" spans="1:6" ht="12.75" customHeight="1">
      <c r="A189" s="93">
        <v>45321</v>
      </c>
      <c r="B189" s="94">
        <v>45321.606006944443</v>
      </c>
      <c r="C189" s="95">
        <v>71</v>
      </c>
      <c r="D189" s="96">
        <v>43.51</v>
      </c>
      <c r="E189" s="96">
        <v>3089.21</v>
      </c>
      <c r="F189" s="97" t="s">
        <v>27</v>
      </c>
    </row>
    <row r="190" spans="1:6" ht="12.75" customHeight="1">
      <c r="A190" s="93">
        <v>45321</v>
      </c>
      <c r="B190" s="94">
        <v>45321.606006944443</v>
      </c>
      <c r="C190" s="95">
        <v>124</v>
      </c>
      <c r="D190" s="96">
        <v>43.51</v>
      </c>
      <c r="E190" s="96">
        <v>5395.24</v>
      </c>
      <c r="F190" s="97" t="s">
        <v>27</v>
      </c>
    </row>
    <row r="191" spans="1:6" ht="12.75" customHeight="1">
      <c r="A191" s="93">
        <v>45321</v>
      </c>
      <c r="B191" s="94">
        <v>45321.60869212963</v>
      </c>
      <c r="C191" s="95">
        <v>245</v>
      </c>
      <c r="D191" s="96">
        <v>43.53</v>
      </c>
      <c r="E191" s="96">
        <v>10664.85</v>
      </c>
      <c r="F191" s="97" t="s">
        <v>27</v>
      </c>
    </row>
    <row r="192" spans="1:6" ht="12.75" customHeight="1">
      <c r="A192" s="93">
        <v>45321</v>
      </c>
      <c r="B192" s="94">
        <v>45321.60869212963</v>
      </c>
      <c r="C192" s="95">
        <v>52</v>
      </c>
      <c r="D192" s="96">
        <v>43.52</v>
      </c>
      <c r="E192" s="96">
        <v>2263.04</v>
      </c>
      <c r="F192" s="97" t="s">
        <v>27</v>
      </c>
    </row>
    <row r="193" spans="1:6" ht="12.75" customHeight="1">
      <c r="A193" s="93">
        <v>45321</v>
      </c>
      <c r="B193" s="94">
        <v>45321.60869212963</v>
      </c>
      <c r="C193" s="95">
        <v>15</v>
      </c>
      <c r="D193" s="96">
        <v>43.52</v>
      </c>
      <c r="E193" s="96">
        <v>652.80000000000007</v>
      </c>
      <c r="F193" s="97" t="s">
        <v>27</v>
      </c>
    </row>
    <row r="194" spans="1:6" ht="12.75" customHeight="1">
      <c r="A194" s="93">
        <v>45321</v>
      </c>
      <c r="B194" s="94">
        <v>45321.60869212963</v>
      </c>
      <c r="C194" s="95">
        <v>60</v>
      </c>
      <c r="D194" s="96">
        <v>43.52</v>
      </c>
      <c r="E194" s="96">
        <v>2611.2000000000003</v>
      </c>
      <c r="F194" s="97" t="s">
        <v>27</v>
      </c>
    </row>
    <row r="195" spans="1:6" ht="12.75" customHeight="1">
      <c r="A195" s="93">
        <v>45321</v>
      </c>
      <c r="B195" s="94">
        <v>45321.608958333331</v>
      </c>
      <c r="C195" s="95">
        <v>77</v>
      </c>
      <c r="D195" s="96">
        <v>43.51</v>
      </c>
      <c r="E195" s="96">
        <v>3350.27</v>
      </c>
      <c r="F195" s="97" t="s">
        <v>27</v>
      </c>
    </row>
    <row r="196" spans="1:6" ht="12.75" customHeight="1">
      <c r="A196" s="93">
        <v>45321</v>
      </c>
      <c r="B196" s="94">
        <v>45321.608958333331</v>
      </c>
      <c r="C196" s="95">
        <v>89</v>
      </c>
      <c r="D196" s="96">
        <v>43.51</v>
      </c>
      <c r="E196" s="96">
        <v>3872.39</v>
      </c>
      <c r="F196" s="97" t="s">
        <v>27</v>
      </c>
    </row>
    <row r="197" spans="1:6" ht="12.75" customHeight="1">
      <c r="A197" s="93">
        <v>45321</v>
      </c>
      <c r="B197" s="94">
        <v>45321.612511574072</v>
      </c>
      <c r="C197" s="95">
        <v>154</v>
      </c>
      <c r="D197" s="96">
        <v>43.53</v>
      </c>
      <c r="E197" s="96">
        <v>6703.62</v>
      </c>
      <c r="F197" s="97" t="s">
        <v>27</v>
      </c>
    </row>
    <row r="198" spans="1:6" ht="12.75" customHeight="1">
      <c r="A198" s="93">
        <v>45321</v>
      </c>
      <c r="B198" s="94">
        <v>45321.614976851852</v>
      </c>
      <c r="C198" s="95">
        <v>125</v>
      </c>
      <c r="D198" s="96">
        <v>43.52</v>
      </c>
      <c r="E198" s="96">
        <v>5440</v>
      </c>
      <c r="F198" s="97" t="s">
        <v>27</v>
      </c>
    </row>
    <row r="199" spans="1:6" ht="12.75" customHeight="1">
      <c r="A199" s="93">
        <v>45321</v>
      </c>
      <c r="B199" s="94">
        <v>45321.614976851852</v>
      </c>
      <c r="C199" s="95">
        <v>111</v>
      </c>
      <c r="D199" s="96">
        <v>43.52</v>
      </c>
      <c r="E199" s="96">
        <v>4830.72</v>
      </c>
      <c r="F199" s="97" t="s">
        <v>27</v>
      </c>
    </row>
    <row r="200" spans="1:6" ht="12.75" customHeight="1">
      <c r="A200" s="93">
        <v>45321</v>
      </c>
      <c r="B200" s="94">
        <v>45321.615520833337</v>
      </c>
      <c r="C200" s="95">
        <v>120</v>
      </c>
      <c r="D200" s="96">
        <v>43.52</v>
      </c>
      <c r="E200" s="96">
        <v>5222.4000000000005</v>
      </c>
      <c r="F200" s="97" t="s">
        <v>27</v>
      </c>
    </row>
    <row r="201" spans="1:6" ht="12.75" customHeight="1">
      <c r="A201" s="93">
        <v>45321</v>
      </c>
      <c r="B201" s="94">
        <v>45321.618634259263</v>
      </c>
      <c r="C201" s="95">
        <v>3</v>
      </c>
      <c r="D201" s="96">
        <v>43.52</v>
      </c>
      <c r="E201" s="96">
        <v>130.56</v>
      </c>
      <c r="F201" s="97" t="s">
        <v>27</v>
      </c>
    </row>
    <row r="202" spans="1:6" ht="12.75" customHeight="1">
      <c r="A202" s="93">
        <v>45321</v>
      </c>
      <c r="B202" s="94">
        <v>45321.619745370372</v>
      </c>
      <c r="C202" s="95">
        <v>189</v>
      </c>
      <c r="D202" s="96">
        <v>43.51</v>
      </c>
      <c r="E202" s="96">
        <v>8223.39</v>
      </c>
      <c r="F202" s="97" t="s">
        <v>27</v>
      </c>
    </row>
    <row r="203" spans="1:6" ht="12.75" customHeight="1">
      <c r="A203" s="93">
        <v>45321</v>
      </c>
      <c r="B203" s="94">
        <v>45321.619745370372</v>
      </c>
      <c r="C203" s="95">
        <v>43</v>
      </c>
      <c r="D203" s="96">
        <v>43.51</v>
      </c>
      <c r="E203" s="96">
        <v>1870.9299999999998</v>
      </c>
      <c r="F203" s="97" t="s">
        <v>27</v>
      </c>
    </row>
    <row r="204" spans="1:6" ht="12.75" customHeight="1">
      <c r="A204" s="93">
        <v>45321</v>
      </c>
      <c r="B204" s="94">
        <v>45321.621377314812</v>
      </c>
      <c r="C204" s="95">
        <v>105</v>
      </c>
      <c r="D204" s="96">
        <v>43.52</v>
      </c>
      <c r="E204" s="96">
        <v>4569.6000000000004</v>
      </c>
      <c r="F204" s="97" t="s">
        <v>27</v>
      </c>
    </row>
    <row r="205" spans="1:6" ht="12.75" customHeight="1">
      <c r="A205" s="93">
        <v>45321</v>
      </c>
      <c r="B205" s="94">
        <v>45321.621377314812</v>
      </c>
      <c r="C205" s="95">
        <v>103</v>
      </c>
      <c r="D205" s="96">
        <v>43.52</v>
      </c>
      <c r="E205" s="96">
        <v>4482.5600000000004</v>
      </c>
      <c r="F205" s="97" t="s">
        <v>27</v>
      </c>
    </row>
    <row r="206" spans="1:6" ht="12.75" customHeight="1">
      <c r="A206" s="93">
        <v>45321</v>
      </c>
      <c r="B206" s="94">
        <v>45321.621412037035</v>
      </c>
      <c r="C206" s="95">
        <v>214</v>
      </c>
      <c r="D206" s="96">
        <v>43.51</v>
      </c>
      <c r="E206" s="96">
        <v>9311.14</v>
      </c>
      <c r="F206" s="97" t="s">
        <v>27</v>
      </c>
    </row>
    <row r="207" spans="1:6" ht="12.75" customHeight="1">
      <c r="A207" s="93">
        <v>45321</v>
      </c>
      <c r="B207" s="94">
        <v>45321.621412037035</v>
      </c>
      <c r="C207" s="95">
        <v>21</v>
      </c>
      <c r="D207" s="96">
        <v>43.51</v>
      </c>
      <c r="E207" s="96">
        <v>913.70999999999992</v>
      </c>
      <c r="F207" s="97" t="s">
        <v>27</v>
      </c>
    </row>
    <row r="208" spans="1:6" ht="12.75" customHeight="1">
      <c r="A208" s="93">
        <v>45321</v>
      </c>
      <c r="B208" s="94">
        <v>45321.622291666667</v>
      </c>
      <c r="C208" s="95">
        <v>111</v>
      </c>
      <c r="D208" s="96">
        <v>43.5</v>
      </c>
      <c r="E208" s="96">
        <v>4828.5</v>
      </c>
      <c r="F208" s="97" t="s">
        <v>27</v>
      </c>
    </row>
    <row r="209" spans="1:6" ht="12.75" customHeight="1">
      <c r="A209" s="93">
        <v>45321</v>
      </c>
      <c r="B209" s="94">
        <v>45321.624884259261</v>
      </c>
      <c r="C209" s="95">
        <v>163</v>
      </c>
      <c r="D209" s="96">
        <v>43.49</v>
      </c>
      <c r="E209" s="96">
        <v>7088.87</v>
      </c>
      <c r="F209" s="97" t="s">
        <v>27</v>
      </c>
    </row>
    <row r="210" spans="1:6" ht="12.75" customHeight="1">
      <c r="A210" s="93">
        <v>45321</v>
      </c>
      <c r="B210" s="94">
        <v>45321.623287037037</v>
      </c>
      <c r="C210" s="95">
        <v>17</v>
      </c>
      <c r="D210" s="96">
        <v>43.49</v>
      </c>
      <c r="E210" s="96">
        <v>739.33</v>
      </c>
      <c r="F210" s="97" t="s">
        <v>27</v>
      </c>
    </row>
    <row r="211" spans="1:6" ht="12.75" customHeight="1">
      <c r="A211" s="93">
        <v>45321</v>
      </c>
      <c r="B211" s="94">
        <v>45321.625393518516</v>
      </c>
      <c r="C211" s="95">
        <v>46</v>
      </c>
      <c r="D211" s="96">
        <v>43.47</v>
      </c>
      <c r="E211" s="96">
        <v>1999.62</v>
      </c>
      <c r="F211" s="97" t="s">
        <v>27</v>
      </c>
    </row>
    <row r="212" spans="1:6" ht="12.75" customHeight="1">
      <c r="A212" s="93">
        <v>45321</v>
      </c>
      <c r="B212" s="94">
        <v>45321.625983796293</v>
      </c>
      <c r="C212" s="95">
        <v>101</v>
      </c>
      <c r="D212" s="96">
        <v>43.46</v>
      </c>
      <c r="E212" s="96">
        <v>4389.46</v>
      </c>
      <c r="F212" s="97" t="s">
        <v>27</v>
      </c>
    </row>
    <row r="213" spans="1:6" ht="12.75" customHeight="1">
      <c r="A213" s="93">
        <v>45321</v>
      </c>
      <c r="B213" s="94">
        <v>45321.627800925926</v>
      </c>
      <c r="C213" s="95">
        <v>40</v>
      </c>
      <c r="D213" s="96">
        <v>43.5</v>
      </c>
      <c r="E213" s="96">
        <v>1740</v>
      </c>
      <c r="F213" s="97" t="s">
        <v>27</v>
      </c>
    </row>
    <row r="214" spans="1:6" ht="12.75" customHeight="1">
      <c r="A214" s="93">
        <v>45321</v>
      </c>
      <c r="B214" s="94">
        <v>45321.627800925926</v>
      </c>
      <c r="C214" s="95">
        <v>150</v>
      </c>
      <c r="D214" s="96">
        <v>43.5</v>
      </c>
      <c r="E214" s="96">
        <v>6525</v>
      </c>
      <c r="F214" s="97" t="s">
        <v>27</v>
      </c>
    </row>
    <row r="215" spans="1:6" ht="12.75" customHeight="1">
      <c r="A215" s="93">
        <v>45321</v>
      </c>
      <c r="B215" s="94">
        <v>45321.627800925926</v>
      </c>
      <c r="C215" s="95">
        <v>126</v>
      </c>
      <c r="D215" s="96">
        <v>43.5</v>
      </c>
      <c r="E215" s="96">
        <v>5481</v>
      </c>
      <c r="F215" s="97" t="s">
        <v>27</v>
      </c>
    </row>
    <row r="216" spans="1:6" ht="12.75" customHeight="1">
      <c r="A216" s="93">
        <v>45321</v>
      </c>
      <c r="B216" s="94">
        <v>45321.627800925926</v>
      </c>
      <c r="C216" s="95">
        <v>29</v>
      </c>
      <c r="D216" s="96">
        <v>43.5</v>
      </c>
      <c r="E216" s="96">
        <v>1261.5</v>
      </c>
      <c r="F216" s="97" t="s">
        <v>27</v>
      </c>
    </row>
    <row r="217" spans="1:6" ht="12.75" customHeight="1">
      <c r="A217" s="93">
        <v>45321</v>
      </c>
      <c r="B217" s="94">
        <v>45321.630104166667</v>
      </c>
      <c r="C217" s="95">
        <v>354</v>
      </c>
      <c r="D217" s="96">
        <v>43.49</v>
      </c>
      <c r="E217" s="96">
        <v>15395.460000000001</v>
      </c>
      <c r="F217" s="97" t="s">
        <v>27</v>
      </c>
    </row>
    <row r="218" spans="1:6" ht="12.75" customHeight="1">
      <c r="A218" s="93">
        <v>45321</v>
      </c>
      <c r="B218" s="94">
        <v>45321.630335648151</v>
      </c>
      <c r="C218" s="95">
        <v>308</v>
      </c>
      <c r="D218" s="96">
        <v>43.5</v>
      </c>
      <c r="E218" s="96">
        <v>13398</v>
      </c>
      <c r="F218" s="97" t="s">
        <v>27</v>
      </c>
    </row>
    <row r="219" spans="1:6" ht="12.75" customHeight="1">
      <c r="A219" s="93">
        <v>45321</v>
      </c>
      <c r="B219" s="94">
        <v>45321.630439814813</v>
      </c>
      <c r="C219" s="95">
        <v>71</v>
      </c>
      <c r="D219" s="96">
        <v>43.51</v>
      </c>
      <c r="E219" s="96">
        <v>3089.21</v>
      </c>
      <c r="F219" s="97" t="s">
        <v>27</v>
      </c>
    </row>
    <row r="220" spans="1:6" ht="12.75" customHeight="1">
      <c r="A220" s="93">
        <v>45321</v>
      </c>
      <c r="B220" s="94">
        <v>45321.630439814813</v>
      </c>
      <c r="C220" s="95">
        <v>40</v>
      </c>
      <c r="D220" s="96">
        <v>43.51</v>
      </c>
      <c r="E220" s="96">
        <v>1740.3999999999999</v>
      </c>
      <c r="F220" s="97" t="s">
        <v>27</v>
      </c>
    </row>
    <row r="221" spans="1:6" ht="12.75" customHeight="1">
      <c r="A221" s="93">
        <v>45321</v>
      </c>
      <c r="B221" s="94">
        <v>45321.630439814813</v>
      </c>
      <c r="C221" s="95">
        <v>46</v>
      </c>
      <c r="D221" s="96">
        <v>43.51</v>
      </c>
      <c r="E221" s="96">
        <v>2001.4599999999998</v>
      </c>
      <c r="F221" s="97" t="s">
        <v>27</v>
      </c>
    </row>
    <row r="222" spans="1:6" ht="12.75" customHeight="1">
      <c r="A222" s="93">
        <v>45321</v>
      </c>
      <c r="B222" s="94">
        <v>45321.632453703707</v>
      </c>
      <c r="C222" s="95">
        <v>261</v>
      </c>
      <c r="D222" s="96">
        <v>43.51</v>
      </c>
      <c r="E222" s="96">
        <v>11356.109999999999</v>
      </c>
      <c r="F222" s="97" t="s">
        <v>27</v>
      </c>
    </row>
    <row r="223" spans="1:6" ht="12.75" customHeight="1">
      <c r="A223" s="93">
        <v>45321</v>
      </c>
      <c r="B223" s="94">
        <v>45321.632453703707</v>
      </c>
      <c r="C223" s="95">
        <v>98</v>
      </c>
      <c r="D223" s="96">
        <v>43.51</v>
      </c>
      <c r="E223" s="96">
        <v>4263.9799999999996</v>
      </c>
      <c r="F223" s="97" t="s">
        <v>27</v>
      </c>
    </row>
    <row r="224" spans="1:6" ht="12.75" customHeight="1">
      <c r="A224" s="93">
        <v>45321</v>
      </c>
      <c r="B224" s="94">
        <v>45321.632627314815</v>
      </c>
      <c r="C224" s="95">
        <v>252</v>
      </c>
      <c r="D224" s="96">
        <v>43.51</v>
      </c>
      <c r="E224" s="96">
        <v>10964.519999999999</v>
      </c>
      <c r="F224" s="97" t="s">
        <v>27</v>
      </c>
    </row>
    <row r="225" spans="1:6" ht="12.75" customHeight="1">
      <c r="A225" s="93">
        <v>45321</v>
      </c>
      <c r="B225" s="94">
        <v>45321.632627314815</v>
      </c>
      <c r="C225" s="95">
        <v>40</v>
      </c>
      <c r="D225" s="96">
        <v>43.51</v>
      </c>
      <c r="E225" s="96">
        <v>1740.3999999999999</v>
      </c>
      <c r="F225" s="97" t="s">
        <v>27</v>
      </c>
    </row>
    <row r="226" spans="1:6" ht="12.75" customHeight="1">
      <c r="A226" s="93">
        <v>45321</v>
      </c>
      <c r="B226" s="94">
        <v>45321.633287037039</v>
      </c>
      <c r="C226" s="95">
        <v>257</v>
      </c>
      <c r="D226" s="96">
        <v>43.5</v>
      </c>
      <c r="E226" s="96">
        <v>11179.5</v>
      </c>
      <c r="F226" s="97" t="s">
        <v>27</v>
      </c>
    </row>
    <row r="227" spans="1:6" ht="12.75" customHeight="1">
      <c r="A227" s="93">
        <v>45321</v>
      </c>
      <c r="B227" s="94">
        <v>45321.633587962962</v>
      </c>
      <c r="C227" s="95">
        <v>106</v>
      </c>
      <c r="D227" s="96">
        <v>43.49</v>
      </c>
      <c r="E227" s="96">
        <v>4609.9400000000005</v>
      </c>
      <c r="F227" s="97" t="s">
        <v>27</v>
      </c>
    </row>
    <row r="228" spans="1:6" ht="12.75" customHeight="1">
      <c r="A228" s="93">
        <v>45321</v>
      </c>
      <c r="B228" s="94">
        <v>45321.636134259257</v>
      </c>
      <c r="C228" s="95">
        <v>128</v>
      </c>
      <c r="D228" s="96">
        <v>43.48</v>
      </c>
      <c r="E228" s="96">
        <v>5565.44</v>
      </c>
      <c r="F228" s="97" t="s">
        <v>27</v>
      </c>
    </row>
    <row r="229" spans="1:6" ht="12.75" customHeight="1">
      <c r="A229" s="93">
        <v>45321</v>
      </c>
      <c r="B229" s="94">
        <v>45321.638449074075</v>
      </c>
      <c r="C229" s="95">
        <v>52</v>
      </c>
      <c r="D229" s="96">
        <v>43.55</v>
      </c>
      <c r="E229" s="96">
        <v>2264.6</v>
      </c>
      <c r="F229" s="97" t="s">
        <v>27</v>
      </c>
    </row>
    <row r="230" spans="1:6" ht="12.75" customHeight="1">
      <c r="A230" s="93">
        <v>45321</v>
      </c>
      <c r="B230" s="94">
        <v>45321.638449074075</v>
      </c>
      <c r="C230" s="95">
        <v>58</v>
      </c>
      <c r="D230" s="96">
        <v>43.55</v>
      </c>
      <c r="E230" s="96">
        <v>2525.8999999999996</v>
      </c>
      <c r="F230" s="97" t="s">
        <v>27</v>
      </c>
    </row>
    <row r="231" spans="1:6" ht="12.75" customHeight="1">
      <c r="A231" s="93">
        <v>45321</v>
      </c>
      <c r="B231" s="94">
        <v>45321.638472222221</v>
      </c>
      <c r="C231" s="95">
        <v>98</v>
      </c>
      <c r="D231" s="96">
        <v>43.55</v>
      </c>
      <c r="E231" s="96">
        <v>4267.8999999999996</v>
      </c>
      <c r="F231" s="97" t="s">
        <v>27</v>
      </c>
    </row>
    <row r="232" spans="1:6" ht="12.75" customHeight="1">
      <c r="A232" s="93">
        <v>45321</v>
      </c>
      <c r="B232" s="94">
        <v>45321.638483796298</v>
      </c>
      <c r="C232" s="95">
        <v>100</v>
      </c>
      <c r="D232" s="96">
        <v>43.55</v>
      </c>
      <c r="E232" s="96">
        <v>4355</v>
      </c>
      <c r="F232" s="97" t="s">
        <v>27</v>
      </c>
    </row>
    <row r="233" spans="1:6" ht="12.75" customHeight="1">
      <c r="A233" s="93">
        <v>45321</v>
      </c>
      <c r="B233" s="94">
        <v>45321.638645833336</v>
      </c>
      <c r="C233" s="95">
        <v>96</v>
      </c>
      <c r="D233" s="96">
        <v>43.55</v>
      </c>
      <c r="E233" s="96">
        <v>4180.7999999999993</v>
      </c>
      <c r="F233" s="97" t="s">
        <v>27</v>
      </c>
    </row>
    <row r="234" spans="1:6" ht="12.75" customHeight="1">
      <c r="A234" s="93">
        <v>45321</v>
      </c>
      <c r="B234" s="94">
        <v>45321.638645833336</v>
      </c>
      <c r="C234" s="95">
        <v>13</v>
      </c>
      <c r="D234" s="96">
        <v>43.55</v>
      </c>
      <c r="E234" s="96">
        <v>566.15</v>
      </c>
      <c r="F234" s="97" t="s">
        <v>27</v>
      </c>
    </row>
    <row r="235" spans="1:6">
      <c r="A235" s="93">
        <v>45321</v>
      </c>
      <c r="B235" s="94">
        <v>45321.638749999998</v>
      </c>
      <c r="C235" s="95">
        <v>31</v>
      </c>
      <c r="D235" s="96">
        <v>43.55</v>
      </c>
      <c r="E235" s="96">
        <v>1350.05</v>
      </c>
      <c r="F235" s="97" t="s">
        <v>27</v>
      </c>
    </row>
    <row r="236" spans="1:6">
      <c r="A236" s="93">
        <v>45321</v>
      </c>
      <c r="B236" s="94">
        <v>45321.638888888891</v>
      </c>
      <c r="C236" s="95">
        <v>112</v>
      </c>
      <c r="D236" s="96">
        <v>43.55</v>
      </c>
      <c r="E236" s="96">
        <v>4877.5999999999995</v>
      </c>
      <c r="F236" s="97" t="s">
        <v>27</v>
      </c>
    </row>
    <row r="237" spans="1:6">
      <c r="A237" s="93">
        <v>45321</v>
      </c>
      <c r="B237" s="94">
        <v>45321.638749999998</v>
      </c>
      <c r="C237" s="95">
        <v>123</v>
      </c>
      <c r="D237" s="96">
        <v>43.55</v>
      </c>
      <c r="E237" s="96">
        <v>5356.65</v>
      </c>
      <c r="F237" s="97" t="s">
        <v>27</v>
      </c>
    </row>
    <row r="238" spans="1:6">
      <c r="A238" s="93">
        <v>45321</v>
      </c>
      <c r="B238" s="94">
        <v>45321.642523148148</v>
      </c>
      <c r="C238" s="95">
        <v>293</v>
      </c>
      <c r="D238" s="96">
        <v>43.55</v>
      </c>
      <c r="E238" s="96">
        <v>12760.15</v>
      </c>
      <c r="F238" s="97" t="s">
        <v>27</v>
      </c>
    </row>
    <row r="239" spans="1:6">
      <c r="A239" s="93">
        <v>45321</v>
      </c>
      <c r="B239" s="94">
        <v>45321.642523148148</v>
      </c>
      <c r="C239" s="95">
        <v>55</v>
      </c>
      <c r="D239" s="96">
        <v>43.55</v>
      </c>
      <c r="E239" s="96">
        <v>2395.25</v>
      </c>
      <c r="F239" s="97" t="s">
        <v>27</v>
      </c>
    </row>
    <row r="240" spans="1:6">
      <c r="A240" s="93">
        <v>45321</v>
      </c>
      <c r="B240" s="94">
        <v>45321.643368055556</v>
      </c>
      <c r="C240" s="95">
        <v>303</v>
      </c>
      <c r="D240" s="96">
        <v>43.52</v>
      </c>
      <c r="E240" s="96">
        <v>13186.560000000001</v>
      </c>
      <c r="F240" s="97" t="s">
        <v>27</v>
      </c>
    </row>
    <row r="241" spans="1:6">
      <c r="A241" s="93">
        <v>45321</v>
      </c>
      <c r="B241" s="94">
        <v>45321.64340277778</v>
      </c>
      <c r="C241" s="95">
        <v>14</v>
      </c>
      <c r="D241" s="96">
        <v>43.53</v>
      </c>
      <c r="E241" s="96">
        <v>609.42000000000007</v>
      </c>
      <c r="F241" s="97" t="s">
        <v>27</v>
      </c>
    </row>
    <row r="242" spans="1:6">
      <c r="A242" s="93">
        <v>45321</v>
      </c>
      <c r="B242" s="94">
        <v>45321.64340277778</v>
      </c>
      <c r="C242" s="95">
        <v>48</v>
      </c>
      <c r="D242" s="96">
        <v>43.53</v>
      </c>
      <c r="E242" s="96">
        <v>2089.44</v>
      </c>
      <c r="F242" s="97" t="s">
        <v>27</v>
      </c>
    </row>
    <row r="243" spans="1:6">
      <c r="A243" s="93">
        <v>45321</v>
      </c>
      <c r="B243" s="94">
        <v>45321.64340277778</v>
      </c>
      <c r="C243" s="95">
        <v>139</v>
      </c>
      <c r="D243" s="96">
        <v>43.53</v>
      </c>
      <c r="E243" s="96">
        <v>6050.67</v>
      </c>
      <c r="F243" s="97" t="s">
        <v>27</v>
      </c>
    </row>
    <row r="244" spans="1:6">
      <c r="A244" s="93">
        <v>45321</v>
      </c>
      <c r="B244" s="94">
        <v>45321.64603009259</v>
      </c>
      <c r="C244" s="95">
        <v>348</v>
      </c>
      <c r="D244" s="96">
        <v>43.57</v>
      </c>
      <c r="E244" s="96">
        <v>15162.36</v>
      </c>
      <c r="F244" s="97" t="s">
        <v>27</v>
      </c>
    </row>
    <row r="245" spans="1:6">
      <c r="A245" s="93">
        <v>45321</v>
      </c>
      <c r="B245" s="94">
        <v>45321.646006944444</v>
      </c>
      <c r="C245" s="95">
        <v>19</v>
      </c>
      <c r="D245" s="96">
        <v>43.58</v>
      </c>
      <c r="E245" s="96">
        <v>828.02</v>
      </c>
      <c r="F245" s="97" t="s">
        <v>27</v>
      </c>
    </row>
    <row r="246" spans="1:6">
      <c r="A246" s="93">
        <v>45321</v>
      </c>
      <c r="B246" s="94">
        <v>45321.646006944444</v>
      </c>
      <c r="C246" s="95">
        <v>126</v>
      </c>
      <c r="D246" s="96">
        <v>43.58</v>
      </c>
      <c r="E246" s="96">
        <v>5491.08</v>
      </c>
      <c r="F246" s="97" t="s">
        <v>27</v>
      </c>
    </row>
    <row r="247" spans="1:6">
      <c r="A247" s="93">
        <v>45321</v>
      </c>
      <c r="B247" s="94">
        <v>45321.646006944444</v>
      </c>
      <c r="C247" s="95">
        <v>99</v>
      </c>
      <c r="D247" s="96">
        <v>43.58</v>
      </c>
      <c r="E247" s="96">
        <v>4314.42</v>
      </c>
      <c r="F247" s="97" t="s">
        <v>27</v>
      </c>
    </row>
    <row r="248" spans="1:6">
      <c r="A248" s="93">
        <v>45321</v>
      </c>
      <c r="B248" s="94">
        <v>45321.646006944444</v>
      </c>
      <c r="C248" s="95">
        <v>7</v>
      </c>
      <c r="D248" s="96">
        <v>43.58</v>
      </c>
      <c r="E248" s="96">
        <v>305.06</v>
      </c>
      <c r="F248" s="97" t="s">
        <v>27</v>
      </c>
    </row>
    <row r="249" spans="1:6">
      <c r="A249" s="93">
        <v>45321</v>
      </c>
      <c r="B249" s="94">
        <v>45321.646006944444</v>
      </c>
      <c r="C249" s="95">
        <v>15</v>
      </c>
      <c r="D249" s="96">
        <v>43.58</v>
      </c>
      <c r="E249" s="96">
        <v>653.69999999999993</v>
      </c>
      <c r="F249" s="97" t="s">
        <v>27</v>
      </c>
    </row>
    <row r="250" spans="1:6">
      <c r="A250" s="93">
        <v>45321</v>
      </c>
      <c r="B250" s="94">
        <v>45321.647488425922</v>
      </c>
      <c r="C250" s="95">
        <v>27</v>
      </c>
      <c r="D250" s="96">
        <v>43.62</v>
      </c>
      <c r="E250" s="96">
        <v>1177.74</v>
      </c>
      <c r="F250" s="97" t="s">
        <v>27</v>
      </c>
    </row>
    <row r="251" spans="1:6">
      <c r="A251" s="93">
        <v>45321</v>
      </c>
      <c r="B251" s="94">
        <v>45321.647488425922</v>
      </c>
      <c r="C251" s="95">
        <v>344</v>
      </c>
      <c r="D251" s="96">
        <v>43.62</v>
      </c>
      <c r="E251" s="96">
        <v>15005.279999999999</v>
      </c>
      <c r="F251" s="97" t="s">
        <v>27</v>
      </c>
    </row>
    <row r="252" spans="1:6">
      <c r="A252" s="93">
        <v>45321</v>
      </c>
      <c r="B252" s="94">
        <v>45321.646886574075</v>
      </c>
      <c r="C252" s="95">
        <v>19</v>
      </c>
      <c r="D252" s="96">
        <v>43.6</v>
      </c>
      <c r="E252" s="96">
        <v>828.4</v>
      </c>
      <c r="F252" s="97" t="s">
        <v>27</v>
      </c>
    </row>
    <row r="253" spans="1:6">
      <c r="A253" s="93">
        <v>45321</v>
      </c>
      <c r="B253" s="94">
        <v>45321.647488425922</v>
      </c>
      <c r="C253" s="95">
        <v>104</v>
      </c>
      <c r="D253" s="96">
        <v>43.62</v>
      </c>
      <c r="E253" s="96">
        <v>4536.4799999999996</v>
      </c>
      <c r="F253" s="97" t="s">
        <v>27</v>
      </c>
    </row>
    <row r="254" spans="1:6">
      <c r="A254" s="93">
        <v>45321</v>
      </c>
      <c r="B254" s="94">
        <v>45321.647488425922</v>
      </c>
      <c r="C254" s="95">
        <v>19</v>
      </c>
      <c r="D254" s="96">
        <v>43.62</v>
      </c>
      <c r="E254" s="96">
        <v>828.78</v>
      </c>
      <c r="F254" s="97" t="s">
        <v>27</v>
      </c>
    </row>
    <row r="255" spans="1:6">
      <c r="A255" s="93">
        <v>45321</v>
      </c>
      <c r="B255" s="94">
        <v>45321.647638888891</v>
      </c>
      <c r="C255" s="95">
        <v>102</v>
      </c>
      <c r="D255" s="96">
        <v>43.62</v>
      </c>
      <c r="E255" s="96">
        <v>4449.24</v>
      </c>
      <c r="F255" s="97" t="s">
        <v>27</v>
      </c>
    </row>
    <row r="256" spans="1:6">
      <c r="A256" s="93">
        <v>45321</v>
      </c>
      <c r="B256" s="94">
        <v>45321.647638888891</v>
      </c>
      <c r="C256" s="95">
        <v>19</v>
      </c>
      <c r="D256" s="96">
        <v>43.62</v>
      </c>
      <c r="E256" s="96">
        <v>828.78</v>
      </c>
      <c r="F256" s="97" t="s">
        <v>27</v>
      </c>
    </row>
    <row r="257" spans="1:6">
      <c r="A257" s="93">
        <v>45321</v>
      </c>
      <c r="B257" s="94">
        <v>45321.647731481484</v>
      </c>
      <c r="C257" s="95">
        <v>112</v>
      </c>
      <c r="D257" s="96">
        <v>43.62</v>
      </c>
      <c r="E257" s="96">
        <v>4885.4399999999996</v>
      </c>
      <c r="F257" s="97" t="s">
        <v>27</v>
      </c>
    </row>
    <row r="258" spans="1:6">
      <c r="A258" s="93">
        <v>45321</v>
      </c>
      <c r="B258" s="94">
        <v>45321.647962962961</v>
      </c>
      <c r="C258" s="95">
        <v>150</v>
      </c>
      <c r="D258" s="96">
        <v>43.62</v>
      </c>
      <c r="E258" s="96">
        <v>6543</v>
      </c>
      <c r="F258" s="97" t="s">
        <v>27</v>
      </c>
    </row>
    <row r="259" spans="1:6">
      <c r="A259" s="93">
        <v>45321</v>
      </c>
      <c r="B259" s="94">
        <v>45321.647962962961</v>
      </c>
      <c r="C259" s="95">
        <v>186</v>
      </c>
      <c r="D259" s="96">
        <v>43.62</v>
      </c>
      <c r="E259" s="96">
        <v>8113.32</v>
      </c>
      <c r="F259" s="97" t="s">
        <v>27</v>
      </c>
    </row>
    <row r="260" spans="1:6">
      <c r="A260" s="93">
        <v>45321</v>
      </c>
      <c r="B260" s="94">
        <v>45321.647962962961</v>
      </c>
      <c r="C260" s="95">
        <v>65</v>
      </c>
      <c r="D260" s="96">
        <v>43.62</v>
      </c>
      <c r="E260" s="96">
        <v>2835.2999999999997</v>
      </c>
      <c r="F260" s="97" t="s">
        <v>27</v>
      </c>
    </row>
    <row r="261" spans="1:6">
      <c r="A261" s="93">
        <v>45321</v>
      </c>
      <c r="B261" s="94">
        <v>45321.649328703701</v>
      </c>
      <c r="C261" s="95">
        <v>345</v>
      </c>
      <c r="D261" s="96">
        <v>43.63</v>
      </c>
      <c r="E261" s="96">
        <v>15052.35</v>
      </c>
      <c r="F261" s="97" t="s">
        <v>27</v>
      </c>
    </row>
    <row r="262" spans="1:6">
      <c r="A262" s="93">
        <v>45321</v>
      </c>
      <c r="B262" s="94">
        <v>45321.649328703701</v>
      </c>
      <c r="C262" s="95">
        <v>29</v>
      </c>
      <c r="D262" s="96">
        <v>43.63</v>
      </c>
      <c r="E262" s="96">
        <v>1265.27</v>
      </c>
      <c r="F262" s="97" t="s">
        <v>27</v>
      </c>
    </row>
    <row r="263" spans="1:6">
      <c r="A263" s="93">
        <v>45321</v>
      </c>
      <c r="B263" s="94">
        <v>45321.650069444448</v>
      </c>
      <c r="C263" s="95">
        <v>250</v>
      </c>
      <c r="D263" s="96">
        <v>43.64</v>
      </c>
      <c r="E263" s="96">
        <v>10910</v>
      </c>
      <c r="F263" s="97" t="s">
        <v>27</v>
      </c>
    </row>
    <row r="264" spans="1:6">
      <c r="A264" s="93">
        <v>45321</v>
      </c>
      <c r="B264" s="94">
        <v>45321.65084490741</v>
      </c>
      <c r="C264" s="95">
        <v>93</v>
      </c>
      <c r="D264" s="96">
        <v>43.57</v>
      </c>
      <c r="E264" s="96">
        <v>4052.01</v>
      </c>
      <c r="F264" s="97" t="s">
        <v>27</v>
      </c>
    </row>
    <row r="265" spans="1:6">
      <c r="A265" s="93">
        <v>45321</v>
      </c>
      <c r="B265" s="94">
        <v>45321.65084490741</v>
      </c>
      <c r="C265" s="95">
        <v>150</v>
      </c>
      <c r="D265" s="96">
        <v>43.57</v>
      </c>
      <c r="E265" s="96">
        <v>6535.5</v>
      </c>
      <c r="F265" s="97" t="s">
        <v>27</v>
      </c>
    </row>
    <row r="266" spans="1:6">
      <c r="A266" s="93">
        <v>45321</v>
      </c>
      <c r="B266" s="94">
        <v>45321.65121527778</v>
      </c>
      <c r="C266" s="95">
        <v>279</v>
      </c>
      <c r="D266" s="96">
        <v>43.57</v>
      </c>
      <c r="E266" s="96">
        <v>12156.03</v>
      </c>
      <c r="F266" s="97" t="s">
        <v>27</v>
      </c>
    </row>
    <row r="267" spans="1:6">
      <c r="A267" s="93">
        <v>45321</v>
      </c>
      <c r="B267" s="94">
        <v>45321.65121527778</v>
      </c>
      <c r="C267" s="95">
        <v>130</v>
      </c>
      <c r="D267" s="96">
        <v>43.56</v>
      </c>
      <c r="E267" s="96">
        <v>5662.8</v>
      </c>
      <c r="F267" s="97" t="s">
        <v>27</v>
      </c>
    </row>
    <row r="268" spans="1:6">
      <c r="A268" s="93">
        <v>45321</v>
      </c>
      <c r="B268" s="94">
        <v>45321.65121527778</v>
      </c>
      <c r="C268" s="95">
        <v>19</v>
      </c>
      <c r="D268" s="96">
        <v>43.56</v>
      </c>
      <c r="E268" s="96">
        <v>827.6400000000001</v>
      </c>
      <c r="F268" s="97" t="s">
        <v>27</v>
      </c>
    </row>
    <row r="269" spans="1:6">
      <c r="A269" s="93">
        <v>45321</v>
      </c>
      <c r="B269" s="94">
        <v>45321.651643518519</v>
      </c>
      <c r="C269" s="95">
        <v>241</v>
      </c>
      <c r="D269" s="96">
        <v>43.57</v>
      </c>
      <c r="E269" s="96">
        <v>10500.37</v>
      </c>
      <c r="F269" s="97" t="s">
        <v>27</v>
      </c>
    </row>
    <row r="270" spans="1:6">
      <c r="A270" s="93">
        <v>45321</v>
      </c>
      <c r="B270" s="94">
        <v>45321.652569444443</v>
      </c>
      <c r="C270" s="95">
        <v>164</v>
      </c>
      <c r="D270" s="96">
        <v>43.58</v>
      </c>
      <c r="E270" s="96">
        <v>7147.12</v>
      </c>
      <c r="F270" s="97" t="s">
        <v>27</v>
      </c>
    </row>
    <row r="271" spans="1:6">
      <c r="A271" s="93">
        <v>45321</v>
      </c>
      <c r="B271" s="94">
        <v>45321.652569444443</v>
      </c>
      <c r="C271" s="95">
        <v>110</v>
      </c>
      <c r="D271" s="96">
        <v>43.58</v>
      </c>
      <c r="E271" s="96">
        <v>4793.8</v>
      </c>
      <c r="F271" s="97" t="s">
        <v>27</v>
      </c>
    </row>
    <row r="272" spans="1:6">
      <c r="A272" s="93">
        <v>45321</v>
      </c>
      <c r="B272" s="94">
        <v>45321.652569444443</v>
      </c>
      <c r="C272" s="95">
        <v>127</v>
      </c>
      <c r="D272" s="96">
        <v>43.58</v>
      </c>
      <c r="E272" s="96">
        <v>5534.66</v>
      </c>
      <c r="F272" s="97" t="s">
        <v>27</v>
      </c>
    </row>
    <row r="273" spans="1:6">
      <c r="A273" s="93">
        <v>45321</v>
      </c>
      <c r="B273" s="94">
        <v>45321.652662037035</v>
      </c>
      <c r="C273" s="95">
        <v>18</v>
      </c>
      <c r="D273" s="96">
        <v>43.57</v>
      </c>
      <c r="E273" s="96">
        <v>784.26</v>
      </c>
      <c r="F273" s="97" t="s">
        <v>27</v>
      </c>
    </row>
    <row r="274" spans="1:6">
      <c r="A274" s="93">
        <v>45321</v>
      </c>
      <c r="B274" s="94">
        <v>45321.652662037035</v>
      </c>
      <c r="C274" s="95">
        <v>8</v>
      </c>
      <c r="D274" s="96">
        <v>43.57</v>
      </c>
      <c r="E274" s="96">
        <v>348.56</v>
      </c>
      <c r="F274" s="97" t="s">
        <v>27</v>
      </c>
    </row>
    <row r="275" spans="1:6">
      <c r="A275" s="93">
        <v>45321</v>
      </c>
      <c r="B275" s="94">
        <v>45321.652905092589</v>
      </c>
      <c r="C275" s="95">
        <v>181</v>
      </c>
      <c r="D275" s="96">
        <v>43.57</v>
      </c>
      <c r="E275" s="96">
        <v>7886.17</v>
      </c>
      <c r="F275" s="97" t="s">
        <v>27</v>
      </c>
    </row>
    <row r="276" spans="1:6">
      <c r="A276" s="93">
        <v>45321</v>
      </c>
      <c r="B276" s="94">
        <v>45321.654687499999</v>
      </c>
      <c r="C276" s="95">
        <v>107</v>
      </c>
      <c r="D276" s="96">
        <v>43.56</v>
      </c>
      <c r="E276" s="96">
        <v>4660.92</v>
      </c>
      <c r="F276" s="97" t="s">
        <v>27</v>
      </c>
    </row>
    <row r="277" spans="1:6">
      <c r="A277" s="93">
        <v>45321</v>
      </c>
      <c r="B277" s="94">
        <v>45321.660057870373</v>
      </c>
      <c r="C277" s="95">
        <v>39</v>
      </c>
      <c r="D277" s="96">
        <v>43.6</v>
      </c>
      <c r="E277" s="96">
        <v>1700.4</v>
      </c>
      <c r="F277" s="97" t="s">
        <v>27</v>
      </c>
    </row>
    <row r="278" spans="1:6">
      <c r="A278" s="93">
        <v>45321</v>
      </c>
      <c r="B278" s="94">
        <v>45321.661319444444</v>
      </c>
      <c r="C278" s="95">
        <v>308</v>
      </c>
      <c r="D278" s="96">
        <v>43.62</v>
      </c>
      <c r="E278" s="96">
        <v>13434.96</v>
      </c>
      <c r="F278" s="97" t="s">
        <v>27</v>
      </c>
    </row>
    <row r="279" spans="1:6">
      <c r="A279" s="93">
        <v>45321</v>
      </c>
      <c r="B279" s="94">
        <v>45321.661435185182</v>
      </c>
      <c r="C279" s="95">
        <v>161</v>
      </c>
      <c r="D279" s="96">
        <v>43.62</v>
      </c>
      <c r="E279" s="96">
        <v>7022.82</v>
      </c>
      <c r="F279" s="97" t="s">
        <v>27</v>
      </c>
    </row>
    <row r="280" spans="1:6">
      <c r="A280" s="93">
        <v>45321</v>
      </c>
      <c r="B280" s="94">
        <v>45321.661435185182</v>
      </c>
      <c r="C280" s="95">
        <v>116</v>
      </c>
      <c r="D280" s="96">
        <v>43.62</v>
      </c>
      <c r="E280" s="96">
        <v>5059.92</v>
      </c>
      <c r="F280" s="97" t="s">
        <v>27</v>
      </c>
    </row>
    <row r="281" spans="1:6">
      <c r="A281" s="93">
        <v>45321</v>
      </c>
      <c r="B281" s="94">
        <v>45321.661435185182</v>
      </c>
      <c r="C281" s="95">
        <v>39</v>
      </c>
      <c r="D281" s="96">
        <v>43.62</v>
      </c>
      <c r="E281" s="96">
        <v>1701.1799999999998</v>
      </c>
      <c r="F281" s="97" t="s">
        <v>27</v>
      </c>
    </row>
    <row r="282" spans="1:6">
      <c r="A282" s="93">
        <v>45321</v>
      </c>
      <c r="B282" s="94">
        <v>45321.661678240744</v>
      </c>
      <c r="C282" s="95">
        <v>392</v>
      </c>
      <c r="D282" s="96">
        <v>43.61</v>
      </c>
      <c r="E282" s="96">
        <v>17095.12</v>
      </c>
      <c r="F282" s="97" t="s">
        <v>27</v>
      </c>
    </row>
    <row r="283" spans="1:6">
      <c r="A283" s="93">
        <v>45321</v>
      </c>
      <c r="B283" s="94">
        <v>45321.661678240744</v>
      </c>
      <c r="C283" s="95">
        <v>31</v>
      </c>
      <c r="D283" s="96">
        <v>43.61</v>
      </c>
      <c r="E283" s="96">
        <v>1351.91</v>
      </c>
      <c r="F283" s="97" t="s">
        <v>27</v>
      </c>
    </row>
    <row r="284" spans="1:6">
      <c r="A284" s="93">
        <v>45321</v>
      </c>
      <c r="B284" s="94">
        <v>45321.661678240744</v>
      </c>
      <c r="C284" s="95">
        <v>140</v>
      </c>
      <c r="D284" s="96">
        <v>43.61</v>
      </c>
      <c r="E284" s="96">
        <v>6105.4</v>
      </c>
      <c r="F284" s="97" t="s">
        <v>27</v>
      </c>
    </row>
    <row r="285" spans="1:6">
      <c r="A285" s="93">
        <v>45321</v>
      </c>
      <c r="B285" s="94">
        <v>45321.661712962959</v>
      </c>
      <c r="C285" s="95">
        <v>128</v>
      </c>
      <c r="D285" s="96">
        <v>43.6</v>
      </c>
      <c r="E285" s="96">
        <v>5580.8</v>
      </c>
      <c r="F285" s="97" t="s">
        <v>27</v>
      </c>
    </row>
    <row r="286" spans="1:6">
      <c r="A286" s="93">
        <v>45321</v>
      </c>
      <c r="B286" s="94">
        <v>45321.663449074076</v>
      </c>
      <c r="C286" s="95">
        <v>273</v>
      </c>
      <c r="D286" s="96">
        <v>43.59</v>
      </c>
      <c r="E286" s="96">
        <v>11900.070000000002</v>
      </c>
      <c r="F286" s="97" t="s">
        <v>27</v>
      </c>
    </row>
    <row r="287" spans="1:6">
      <c r="A287" s="93">
        <v>45321</v>
      </c>
      <c r="B287" s="94">
        <v>45321.662905092591</v>
      </c>
      <c r="C287" s="95">
        <v>129</v>
      </c>
      <c r="D287" s="96">
        <v>43.6</v>
      </c>
      <c r="E287" s="96">
        <v>5624.4000000000005</v>
      </c>
      <c r="F287" s="97" t="s">
        <v>27</v>
      </c>
    </row>
    <row r="288" spans="1:6">
      <c r="A288" s="93">
        <v>45321</v>
      </c>
      <c r="B288" s="94">
        <v>45321.663703703707</v>
      </c>
      <c r="C288" s="95">
        <v>140</v>
      </c>
      <c r="D288" s="96">
        <v>43.6</v>
      </c>
      <c r="E288" s="96">
        <v>6104</v>
      </c>
      <c r="F288" s="97" t="s">
        <v>27</v>
      </c>
    </row>
    <row r="289" spans="1:6">
      <c r="A289" s="93">
        <v>45321</v>
      </c>
      <c r="B289" s="94">
        <v>45321.663703703707</v>
      </c>
      <c r="C289" s="95">
        <v>39</v>
      </c>
      <c r="D289" s="96">
        <v>43.6</v>
      </c>
      <c r="E289" s="96">
        <v>1700.4</v>
      </c>
      <c r="F289" s="97" t="s">
        <v>27</v>
      </c>
    </row>
    <row r="290" spans="1:6">
      <c r="A290" s="93">
        <v>45321</v>
      </c>
      <c r="B290" s="94">
        <v>45321.664583333331</v>
      </c>
      <c r="C290" s="95">
        <v>126</v>
      </c>
      <c r="D290" s="96">
        <v>43.61</v>
      </c>
      <c r="E290" s="96">
        <v>5494.86</v>
      </c>
      <c r="F290" s="97" t="s">
        <v>27</v>
      </c>
    </row>
    <row r="291" spans="1:6">
      <c r="A291" s="93">
        <v>45321</v>
      </c>
      <c r="B291" s="94">
        <v>45321.665381944447</v>
      </c>
      <c r="C291" s="95">
        <v>402</v>
      </c>
      <c r="D291" s="96">
        <v>43.61</v>
      </c>
      <c r="E291" s="96">
        <v>17531.22</v>
      </c>
      <c r="F291" s="97" t="s">
        <v>27</v>
      </c>
    </row>
    <row r="292" spans="1:6">
      <c r="A292" s="93">
        <v>45321</v>
      </c>
      <c r="B292" s="94">
        <v>45321.665393518517</v>
      </c>
      <c r="C292" s="95">
        <v>175</v>
      </c>
      <c r="D292" s="96">
        <v>43.61</v>
      </c>
      <c r="E292" s="96">
        <v>7631.75</v>
      </c>
      <c r="F292" s="97" t="s">
        <v>27</v>
      </c>
    </row>
    <row r="293" spans="1:6">
      <c r="A293" s="93">
        <v>45321</v>
      </c>
      <c r="B293" s="94">
        <v>45321.665393518517</v>
      </c>
      <c r="C293" s="95">
        <v>98</v>
      </c>
      <c r="D293" s="96">
        <v>43.61</v>
      </c>
      <c r="E293" s="96">
        <v>4273.78</v>
      </c>
      <c r="F293" s="97" t="s">
        <v>27</v>
      </c>
    </row>
    <row r="294" spans="1:6">
      <c r="A294" s="93">
        <v>45321</v>
      </c>
      <c r="B294" s="94">
        <v>45321.666701388887</v>
      </c>
      <c r="C294" s="95">
        <v>196</v>
      </c>
      <c r="D294" s="96">
        <v>43.58</v>
      </c>
      <c r="E294" s="96">
        <v>8541.68</v>
      </c>
      <c r="F294" s="97" t="s">
        <v>27</v>
      </c>
    </row>
    <row r="295" spans="1:6">
      <c r="A295" s="93">
        <v>45321</v>
      </c>
      <c r="B295" s="94">
        <v>45321.667766203704</v>
      </c>
      <c r="C295" s="95">
        <v>150</v>
      </c>
      <c r="D295" s="96">
        <v>43.61</v>
      </c>
      <c r="E295" s="96">
        <v>6541.5</v>
      </c>
      <c r="F295" s="97" t="s">
        <v>27</v>
      </c>
    </row>
    <row r="296" spans="1:6">
      <c r="A296" s="93">
        <v>45321</v>
      </c>
      <c r="B296" s="94">
        <v>45321.667766203704</v>
      </c>
      <c r="C296" s="95">
        <v>119</v>
      </c>
      <c r="D296" s="96">
        <v>43.61</v>
      </c>
      <c r="E296" s="96">
        <v>5189.59</v>
      </c>
      <c r="F296" s="97" t="s">
        <v>27</v>
      </c>
    </row>
    <row r="297" spans="1:6">
      <c r="A297" s="93">
        <v>45321</v>
      </c>
      <c r="B297" s="94">
        <v>45321.667766203704</v>
      </c>
      <c r="C297" s="95">
        <v>117</v>
      </c>
      <c r="D297" s="96">
        <v>43.6</v>
      </c>
      <c r="E297" s="96">
        <v>5101.2</v>
      </c>
      <c r="F297" s="97" t="s">
        <v>27</v>
      </c>
    </row>
    <row r="298" spans="1:6">
      <c r="A298" s="93">
        <v>45321</v>
      </c>
      <c r="B298" s="94">
        <v>45321.667766203704</v>
      </c>
      <c r="C298" s="95">
        <v>17</v>
      </c>
      <c r="D298" s="96">
        <v>43.6</v>
      </c>
      <c r="E298" s="96">
        <v>741.2</v>
      </c>
      <c r="F298" s="97" t="s">
        <v>27</v>
      </c>
    </row>
    <row r="299" spans="1:6">
      <c r="A299" s="93">
        <v>45321</v>
      </c>
      <c r="B299" s="94">
        <v>45321.668993055559</v>
      </c>
      <c r="C299" s="95">
        <v>151</v>
      </c>
      <c r="D299" s="96">
        <v>43.6</v>
      </c>
      <c r="E299" s="96">
        <v>6583.6</v>
      </c>
      <c r="F299" s="97" t="s">
        <v>27</v>
      </c>
    </row>
    <row r="300" spans="1:6">
      <c r="A300" s="93">
        <v>45321</v>
      </c>
      <c r="B300" s="94">
        <v>45321.669108796297</v>
      </c>
      <c r="C300" s="95">
        <v>21</v>
      </c>
      <c r="D300" s="96">
        <v>43.59</v>
      </c>
      <c r="E300" s="96">
        <v>915.3900000000001</v>
      </c>
      <c r="F300" s="97" t="s">
        <v>27</v>
      </c>
    </row>
    <row r="301" spans="1:6">
      <c r="A301" s="93">
        <v>45321</v>
      </c>
      <c r="B301" s="94">
        <v>45321.669108796297</v>
      </c>
      <c r="C301" s="95">
        <v>91</v>
      </c>
      <c r="D301" s="96">
        <v>43.59</v>
      </c>
      <c r="E301" s="96">
        <v>3966.6900000000005</v>
      </c>
      <c r="F301" s="97" t="s">
        <v>27</v>
      </c>
    </row>
    <row r="302" spans="1:6">
      <c r="A302" s="93">
        <v>45321</v>
      </c>
      <c r="B302" s="94">
        <v>45321.669814814813</v>
      </c>
      <c r="C302" s="95">
        <v>40</v>
      </c>
      <c r="D302" s="96">
        <v>43.58</v>
      </c>
      <c r="E302" s="96">
        <v>1743.1999999999998</v>
      </c>
      <c r="F302" s="97" t="s">
        <v>27</v>
      </c>
    </row>
    <row r="303" spans="1:6">
      <c r="A303" s="93">
        <v>45321</v>
      </c>
      <c r="B303" s="94">
        <v>45321.669814814813</v>
      </c>
      <c r="C303" s="95">
        <v>126</v>
      </c>
      <c r="D303" s="96">
        <v>43.58</v>
      </c>
      <c r="E303" s="96">
        <v>5491.08</v>
      </c>
      <c r="F303" s="97" t="s">
        <v>27</v>
      </c>
    </row>
    <row r="304" spans="1:6">
      <c r="A304" s="93">
        <v>45321</v>
      </c>
      <c r="B304" s="94">
        <v>45321.669965277775</v>
      </c>
      <c r="C304" s="95">
        <v>110</v>
      </c>
      <c r="D304" s="96">
        <v>43.57</v>
      </c>
      <c r="E304" s="96">
        <v>4792.7</v>
      </c>
      <c r="F304" s="97" t="s">
        <v>27</v>
      </c>
    </row>
    <row r="305" spans="1:6">
      <c r="A305" s="93">
        <v>45321</v>
      </c>
      <c r="B305" s="94">
        <v>45321.669965277775</v>
      </c>
      <c r="C305" s="95">
        <v>72</v>
      </c>
      <c r="D305" s="96">
        <v>43.57</v>
      </c>
      <c r="E305" s="96">
        <v>3137.04</v>
      </c>
      <c r="F305" s="97" t="s">
        <v>27</v>
      </c>
    </row>
    <row r="306" spans="1:6">
      <c r="A306" s="93">
        <v>45321</v>
      </c>
      <c r="B306" s="94">
        <v>45321.669965277775</v>
      </c>
      <c r="C306" s="95">
        <v>72</v>
      </c>
      <c r="D306" s="96">
        <v>43.57</v>
      </c>
      <c r="E306" s="96">
        <v>3137.04</v>
      </c>
      <c r="F306" s="97" t="s">
        <v>27</v>
      </c>
    </row>
    <row r="307" spans="1:6">
      <c r="A307" s="93">
        <v>45321</v>
      </c>
      <c r="B307" s="94">
        <v>45321.670868055553</v>
      </c>
      <c r="C307" s="95">
        <v>158</v>
      </c>
      <c r="D307" s="96">
        <v>43.57</v>
      </c>
      <c r="E307" s="96">
        <v>6884.06</v>
      </c>
      <c r="F307" s="97" t="s">
        <v>27</v>
      </c>
    </row>
    <row r="308" spans="1:6">
      <c r="A308" s="93">
        <v>45321</v>
      </c>
      <c r="B308" s="94">
        <v>45321.670868055553</v>
      </c>
      <c r="C308" s="95">
        <v>42</v>
      </c>
      <c r="D308" s="96">
        <v>43.56</v>
      </c>
      <c r="E308" s="96">
        <v>1829.52</v>
      </c>
      <c r="F308" s="97" t="s">
        <v>27</v>
      </c>
    </row>
    <row r="309" spans="1:6">
      <c r="A309" s="93">
        <v>45321</v>
      </c>
      <c r="B309" s="94">
        <v>45321.670868055553</v>
      </c>
      <c r="C309" s="95">
        <v>91</v>
      </c>
      <c r="D309" s="96">
        <v>43.56</v>
      </c>
      <c r="E309" s="96">
        <v>3963.96</v>
      </c>
      <c r="F309" s="97" t="s">
        <v>27</v>
      </c>
    </row>
    <row r="310" spans="1:6">
      <c r="A310" s="93">
        <v>45321</v>
      </c>
      <c r="B310" s="94">
        <v>45321.671481481484</v>
      </c>
      <c r="C310" s="95">
        <v>17</v>
      </c>
      <c r="D310" s="96">
        <v>43.56</v>
      </c>
      <c r="E310" s="96">
        <v>740.52</v>
      </c>
      <c r="F310" s="97" t="s">
        <v>27</v>
      </c>
    </row>
    <row r="311" spans="1:6">
      <c r="A311" s="93">
        <v>45321</v>
      </c>
      <c r="B311" s="94">
        <v>45321.671481481484</v>
      </c>
      <c r="C311" s="95">
        <v>94</v>
      </c>
      <c r="D311" s="96">
        <v>43.56</v>
      </c>
      <c r="E311" s="96">
        <v>4094.6400000000003</v>
      </c>
      <c r="F311" s="97" t="s">
        <v>27</v>
      </c>
    </row>
    <row r="312" spans="1:6">
      <c r="A312" s="93">
        <v>45321</v>
      </c>
      <c r="B312" s="94">
        <v>45321.671759259261</v>
      </c>
      <c r="C312" s="95">
        <v>84</v>
      </c>
      <c r="D312" s="96">
        <v>43.57</v>
      </c>
      <c r="E312" s="96">
        <v>3659.88</v>
      </c>
      <c r="F312" s="97" t="s">
        <v>27</v>
      </c>
    </row>
    <row r="313" spans="1:6">
      <c r="A313" s="93">
        <v>45321</v>
      </c>
      <c r="B313" s="94">
        <v>45321.671759259261</v>
      </c>
      <c r="C313" s="95">
        <v>93</v>
      </c>
      <c r="D313" s="96">
        <v>43.57</v>
      </c>
      <c r="E313" s="96">
        <v>4052.01</v>
      </c>
      <c r="F313" s="97" t="s">
        <v>27</v>
      </c>
    </row>
    <row r="314" spans="1:6">
      <c r="A314" s="93">
        <v>45321</v>
      </c>
      <c r="B314" s="94">
        <v>45321.671759259261</v>
      </c>
      <c r="C314" s="95">
        <v>41</v>
      </c>
      <c r="D314" s="96">
        <v>43.57</v>
      </c>
      <c r="E314" s="96">
        <v>1786.3700000000001</v>
      </c>
      <c r="F314" s="97" t="s">
        <v>27</v>
      </c>
    </row>
    <row r="315" spans="1:6">
      <c r="A315" s="93">
        <v>45321</v>
      </c>
      <c r="B315" s="94">
        <v>45321.672731481478</v>
      </c>
      <c r="C315" s="95">
        <v>91</v>
      </c>
      <c r="D315" s="96">
        <v>43.57</v>
      </c>
      <c r="E315" s="96">
        <v>3964.87</v>
      </c>
      <c r="F315" s="97" t="s">
        <v>27</v>
      </c>
    </row>
    <row r="316" spans="1:6">
      <c r="A316" s="93">
        <v>45321</v>
      </c>
      <c r="B316" s="94">
        <v>45321.672731481478</v>
      </c>
      <c r="C316" s="95">
        <v>150</v>
      </c>
      <c r="D316" s="96">
        <v>43.57</v>
      </c>
      <c r="E316" s="96">
        <v>6535.5</v>
      </c>
      <c r="F316" s="97" t="s">
        <v>27</v>
      </c>
    </row>
    <row r="317" spans="1:6">
      <c r="A317" s="93">
        <v>45321</v>
      </c>
      <c r="B317" s="94">
        <v>45321.672731481478</v>
      </c>
      <c r="C317" s="95">
        <v>22</v>
      </c>
      <c r="D317" s="96">
        <v>43.57</v>
      </c>
      <c r="E317" s="96">
        <v>958.54</v>
      </c>
      <c r="F317" s="97" t="s">
        <v>27</v>
      </c>
    </row>
    <row r="318" spans="1:6">
      <c r="A318" s="93">
        <v>45321</v>
      </c>
      <c r="B318" s="94">
        <v>45321.674884259257</v>
      </c>
      <c r="C318" s="95">
        <v>50</v>
      </c>
      <c r="D318" s="96">
        <v>43.58</v>
      </c>
      <c r="E318" s="96">
        <v>2179</v>
      </c>
      <c r="F318" s="97" t="s">
        <v>27</v>
      </c>
    </row>
    <row r="319" spans="1:6">
      <c r="A319" s="93">
        <v>45321</v>
      </c>
      <c r="B319" s="94">
        <v>45321.674884259257</v>
      </c>
      <c r="C319" s="95">
        <v>46</v>
      </c>
      <c r="D319" s="96">
        <v>43.58</v>
      </c>
      <c r="E319" s="96">
        <v>2004.6799999999998</v>
      </c>
      <c r="F319" s="97" t="s">
        <v>27</v>
      </c>
    </row>
    <row r="320" spans="1:6">
      <c r="A320" s="93">
        <v>45321</v>
      </c>
      <c r="B320" s="94">
        <v>45321.674884259257</v>
      </c>
      <c r="C320" s="95">
        <v>150</v>
      </c>
      <c r="D320" s="96">
        <v>43.58</v>
      </c>
      <c r="E320" s="96">
        <v>6537</v>
      </c>
      <c r="F320" s="97" t="s">
        <v>27</v>
      </c>
    </row>
    <row r="321" spans="1:6">
      <c r="A321" s="93">
        <v>45321</v>
      </c>
      <c r="B321" s="94">
        <v>45321.676400462966</v>
      </c>
      <c r="C321" s="95">
        <v>150</v>
      </c>
      <c r="D321" s="96">
        <v>43.59</v>
      </c>
      <c r="E321" s="96">
        <v>6538.5000000000009</v>
      </c>
      <c r="F321" s="97" t="s">
        <v>27</v>
      </c>
    </row>
    <row r="322" spans="1:6">
      <c r="A322" s="93">
        <v>45321</v>
      </c>
      <c r="B322" s="94">
        <v>45321.677094907405</v>
      </c>
      <c r="C322" s="95">
        <v>136</v>
      </c>
      <c r="D322" s="96">
        <v>43.57</v>
      </c>
      <c r="E322" s="96">
        <v>5925.52</v>
      </c>
      <c r="F322" s="97" t="s">
        <v>27</v>
      </c>
    </row>
    <row r="323" spans="1:6">
      <c r="A323" s="93">
        <v>45321</v>
      </c>
      <c r="B323" s="94">
        <v>45321.677094907405</v>
      </c>
      <c r="C323" s="95">
        <v>95</v>
      </c>
      <c r="D323" s="96">
        <v>43.57</v>
      </c>
      <c r="E323" s="96">
        <v>4139.1499999999996</v>
      </c>
      <c r="F323" s="97" t="s">
        <v>27</v>
      </c>
    </row>
    <row r="324" spans="1:6">
      <c r="A324" s="93">
        <v>45321</v>
      </c>
      <c r="B324" s="94">
        <v>45321.677094907405</v>
      </c>
      <c r="C324" s="95">
        <v>52</v>
      </c>
      <c r="D324" s="96">
        <v>43.57</v>
      </c>
      <c r="E324" s="96">
        <v>2265.64</v>
      </c>
      <c r="F324" s="97" t="s">
        <v>27</v>
      </c>
    </row>
    <row r="325" spans="1:6">
      <c r="A325" s="93">
        <v>45321</v>
      </c>
      <c r="B325" s="94">
        <v>45321.680891203701</v>
      </c>
      <c r="C325" s="95">
        <v>108</v>
      </c>
      <c r="D325" s="96">
        <v>43.6</v>
      </c>
      <c r="E325" s="96">
        <v>4708.8</v>
      </c>
      <c r="F325" s="97" t="s">
        <v>27</v>
      </c>
    </row>
    <row r="326" spans="1:6">
      <c r="A326" s="93">
        <v>45321</v>
      </c>
      <c r="B326" s="94">
        <v>45321.681516203702</v>
      </c>
      <c r="C326" s="95">
        <v>166</v>
      </c>
      <c r="D326" s="96">
        <v>43.59</v>
      </c>
      <c r="E326" s="96">
        <v>7235.9400000000005</v>
      </c>
      <c r="F326" s="97" t="s">
        <v>27</v>
      </c>
    </row>
    <row r="327" spans="1:6">
      <c r="A327" s="93">
        <v>45321</v>
      </c>
      <c r="B327" s="94">
        <v>45321.681516203702</v>
      </c>
      <c r="C327" s="95">
        <v>20</v>
      </c>
      <c r="D327" s="96">
        <v>43.58</v>
      </c>
      <c r="E327" s="96">
        <v>871.59999999999991</v>
      </c>
      <c r="F327" s="97" t="s">
        <v>27</v>
      </c>
    </row>
    <row r="328" spans="1:6">
      <c r="A328" s="93">
        <v>45321</v>
      </c>
      <c r="B328" s="94">
        <v>45321.681516203702</v>
      </c>
      <c r="C328" s="95">
        <v>114</v>
      </c>
      <c r="D328" s="96">
        <v>43.58</v>
      </c>
      <c r="E328" s="96">
        <v>4968.12</v>
      </c>
      <c r="F328" s="97" t="s">
        <v>27</v>
      </c>
    </row>
    <row r="329" spans="1:6">
      <c r="A329" s="93">
        <v>45321</v>
      </c>
      <c r="B329" s="94">
        <v>45321.681516203702</v>
      </c>
      <c r="C329" s="95">
        <v>115</v>
      </c>
      <c r="D329" s="96">
        <v>43.58</v>
      </c>
      <c r="E329" s="96">
        <v>5011.7</v>
      </c>
      <c r="F329" s="97" t="s">
        <v>27</v>
      </c>
    </row>
    <row r="330" spans="1:6">
      <c r="A330" s="93">
        <v>45321</v>
      </c>
      <c r="B330" s="94">
        <v>45321.682534722226</v>
      </c>
      <c r="C330" s="95">
        <v>257</v>
      </c>
      <c r="D330" s="96">
        <v>43.58</v>
      </c>
      <c r="E330" s="96">
        <v>11200.06</v>
      </c>
      <c r="F330" s="97" t="s">
        <v>27</v>
      </c>
    </row>
    <row r="331" spans="1:6">
      <c r="A331" s="93">
        <v>45321</v>
      </c>
      <c r="B331" s="94">
        <v>45321.683310185188</v>
      </c>
      <c r="C331" s="95">
        <v>19</v>
      </c>
      <c r="D331" s="96">
        <v>43.59</v>
      </c>
      <c r="E331" s="96">
        <v>828.21</v>
      </c>
      <c r="F331" s="97" t="s">
        <v>27</v>
      </c>
    </row>
    <row r="332" spans="1:6">
      <c r="A332" s="93">
        <v>45321</v>
      </c>
      <c r="B332" s="94">
        <v>45321.683310185188</v>
      </c>
      <c r="C332" s="95">
        <v>170</v>
      </c>
      <c r="D332" s="96">
        <v>43.59</v>
      </c>
      <c r="E332" s="96">
        <v>7410.3</v>
      </c>
      <c r="F332" s="97" t="s">
        <v>27</v>
      </c>
    </row>
    <row r="333" spans="1:6">
      <c r="A333" s="93">
        <v>45321</v>
      </c>
      <c r="B333" s="94">
        <v>45321.685162037036</v>
      </c>
      <c r="C333" s="95">
        <v>357</v>
      </c>
      <c r="D333" s="96">
        <v>43.57</v>
      </c>
      <c r="E333" s="96">
        <v>15554.49</v>
      </c>
      <c r="F333" s="97" t="s">
        <v>27</v>
      </c>
    </row>
    <row r="334" spans="1:6">
      <c r="A334" s="93">
        <v>45321</v>
      </c>
      <c r="B334" s="94">
        <v>45321.684918981482</v>
      </c>
      <c r="C334" s="95">
        <v>21</v>
      </c>
      <c r="D334" s="96">
        <v>43.57</v>
      </c>
      <c r="E334" s="96">
        <v>914.97</v>
      </c>
      <c r="F334" s="97" t="s">
        <v>27</v>
      </c>
    </row>
    <row r="335" spans="1:6">
      <c r="A335" s="93">
        <v>45321</v>
      </c>
      <c r="B335" s="94">
        <v>45321.685162037036</v>
      </c>
      <c r="C335" s="95">
        <v>15</v>
      </c>
      <c r="D335" s="96">
        <v>43.57</v>
      </c>
      <c r="E335" s="96">
        <v>653.54999999999995</v>
      </c>
      <c r="F335" s="97" t="s">
        <v>27</v>
      </c>
    </row>
    <row r="336" spans="1:6">
      <c r="A336" s="93">
        <v>45321</v>
      </c>
      <c r="B336" s="94">
        <v>45321.685162037036</v>
      </c>
      <c r="C336" s="95">
        <v>126</v>
      </c>
      <c r="D336" s="96">
        <v>43.57</v>
      </c>
      <c r="E336" s="96">
        <v>5489.82</v>
      </c>
      <c r="F336" s="97" t="s">
        <v>27</v>
      </c>
    </row>
    <row r="337" spans="1:6">
      <c r="A337" s="93">
        <v>45321</v>
      </c>
      <c r="B337" s="94">
        <v>45321.685162037036</v>
      </c>
      <c r="C337" s="95">
        <v>91</v>
      </c>
      <c r="D337" s="96">
        <v>43.57</v>
      </c>
      <c r="E337" s="96">
        <v>3964.87</v>
      </c>
      <c r="F337" s="97" t="s">
        <v>27</v>
      </c>
    </row>
    <row r="338" spans="1:6">
      <c r="A338" s="93">
        <v>45321</v>
      </c>
      <c r="B338" s="94">
        <v>45321.685763888891</v>
      </c>
      <c r="C338" s="95">
        <v>217</v>
      </c>
      <c r="D338" s="96">
        <v>43.57</v>
      </c>
      <c r="E338" s="96">
        <v>9454.69</v>
      </c>
      <c r="F338" s="97" t="s">
        <v>27</v>
      </c>
    </row>
    <row r="339" spans="1:6">
      <c r="A339" s="93">
        <v>45321</v>
      </c>
      <c r="B339" s="94">
        <v>45321.68787037037</v>
      </c>
      <c r="C339" s="95">
        <v>292</v>
      </c>
      <c r="D339" s="96">
        <v>43.58</v>
      </c>
      <c r="E339" s="96">
        <v>12725.359999999999</v>
      </c>
      <c r="F339" s="97" t="s">
        <v>27</v>
      </c>
    </row>
    <row r="340" spans="1:6">
      <c r="A340" s="93">
        <v>45321</v>
      </c>
      <c r="B340" s="94">
        <v>45321.68787037037</v>
      </c>
      <c r="C340" s="95">
        <v>35</v>
      </c>
      <c r="D340" s="96">
        <v>43.58</v>
      </c>
      <c r="E340" s="96">
        <v>1525.3</v>
      </c>
      <c r="F340" s="97" t="s">
        <v>27</v>
      </c>
    </row>
    <row r="341" spans="1:6">
      <c r="A341" s="93">
        <v>45321</v>
      </c>
      <c r="B341" s="94">
        <v>45321.68787037037</v>
      </c>
      <c r="C341" s="95">
        <v>99</v>
      </c>
      <c r="D341" s="96">
        <v>43.58</v>
      </c>
      <c r="E341" s="96">
        <v>4314.42</v>
      </c>
      <c r="F341" s="97" t="s">
        <v>27</v>
      </c>
    </row>
    <row r="342" spans="1:6">
      <c r="A342" s="93">
        <v>45321</v>
      </c>
      <c r="B342" s="94">
        <v>45321.689618055556</v>
      </c>
      <c r="C342" s="95">
        <v>101</v>
      </c>
      <c r="D342" s="96">
        <v>43.59</v>
      </c>
      <c r="E342" s="96">
        <v>4402.59</v>
      </c>
      <c r="F342" s="97" t="s">
        <v>27</v>
      </c>
    </row>
    <row r="343" spans="1:6">
      <c r="A343" s="93">
        <v>45321</v>
      </c>
      <c r="B343" s="94">
        <v>45321.688530092593</v>
      </c>
      <c r="C343" s="95">
        <v>4</v>
      </c>
      <c r="D343" s="96">
        <v>43.58</v>
      </c>
      <c r="E343" s="96">
        <v>174.32</v>
      </c>
      <c r="F343" s="97" t="s">
        <v>27</v>
      </c>
    </row>
    <row r="344" spans="1:6">
      <c r="A344" s="93">
        <v>45321</v>
      </c>
      <c r="B344" s="94">
        <v>45321.689618055556</v>
      </c>
      <c r="C344" s="95">
        <v>260</v>
      </c>
      <c r="D344" s="96">
        <v>43.59</v>
      </c>
      <c r="E344" s="96">
        <v>11333.400000000001</v>
      </c>
      <c r="F344" s="97" t="s">
        <v>27</v>
      </c>
    </row>
    <row r="345" spans="1:6">
      <c r="A345" s="93">
        <v>45321</v>
      </c>
      <c r="B345" s="94">
        <v>45321.689675925925</v>
      </c>
      <c r="C345" s="95">
        <v>158</v>
      </c>
      <c r="D345" s="96">
        <v>43.59</v>
      </c>
      <c r="E345" s="96">
        <v>6887.22</v>
      </c>
      <c r="F345" s="97" t="s">
        <v>27</v>
      </c>
    </row>
    <row r="346" spans="1:6">
      <c r="A346" s="93">
        <v>45321</v>
      </c>
      <c r="B346" s="94">
        <v>45321.69263888889</v>
      </c>
      <c r="C346" s="95">
        <v>100</v>
      </c>
      <c r="D346" s="96">
        <v>43.59</v>
      </c>
      <c r="E346" s="96">
        <v>4359</v>
      </c>
      <c r="F346" s="97" t="s">
        <v>27</v>
      </c>
    </row>
    <row r="347" spans="1:6">
      <c r="A347" s="93">
        <v>45321</v>
      </c>
      <c r="B347" s="94">
        <v>45321.690636574072</v>
      </c>
      <c r="C347" s="95">
        <v>3</v>
      </c>
      <c r="D347" s="96">
        <v>43.59</v>
      </c>
      <c r="E347" s="96">
        <v>130.77000000000001</v>
      </c>
      <c r="F347" s="97" t="s">
        <v>27</v>
      </c>
    </row>
    <row r="348" spans="1:6">
      <c r="A348" s="93">
        <v>45321</v>
      </c>
      <c r="B348" s="94">
        <v>45321.692604166667</v>
      </c>
      <c r="C348" s="95">
        <v>2</v>
      </c>
      <c r="D348" s="96">
        <v>43.59</v>
      </c>
      <c r="E348" s="96">
        <v>87.18</v>
      </c>
      <c r="F348" s="97" t="s">
        <v>27</v>
      </c>
    </row>
    <row r="349" spans="1:6">
      <c r="A349" s="93">
        <v>45321</v>
      </c>
      <c r="B349" s="94">
        <v>45321.69263888889</v>
      </c>
      <c r="C349" s="95">
        <v>140</v>
      </c>
      <c r="D349" s="96">
        <v>43.59</v>
      </c>
      <c r="E349" s="96">
        <v>6102.6</v>
      </c>
      <c r="F349" s="97" t="s">
        <v>27</v>
      </c>
    </row>
    <row r="350" spans="1:6">
      <c r="A350" s="93">
        <v>45321</v>
      </c>
      <c r="B350" s="94">
        <v>45321.69263888889</v>
      </c>
      <c r="C350" s="95">
        <v>15</v>
      </c>
      <c r="D350" s="96">
        <v>43.59</v>
      </c>
      <c r="E350" s="96">
        <v>653.85</v>
      </c>
      <c r="F350" s="97" t="s">
        <v>27</v>
      </c>
    </row>
    <row r="351" spans="1:6">
      <c r="A351" s="93">
        <v>45321</v>
      </c>
      <c r="B351" s="94">
        <v>45321.69263888889</v>
      </c>
      <c r="C351" s="95">
        <v>126</v>
      </c>
      <c r="D351" s="96">
        <v>43.59</v>
      </c>
      <c r="E351" s="96">
        <v>5492.34</v>
      </c>
      <c r="F351" s="97" t="s">
        <v>27</v>
      </c>
    </row>
    <row r="352" spans="1:6">
      <c r="A352" s="93">
        <v>45321</v>
      </c>
      <c r="B352" s="94">
        <v>45321.69263888889</v>
      </c>
      <c r="C352" s="95">
        <v>126</v>
      </c>
      <c r="D352" s="96">
        <v>43.59</v>
      </c>
      <c r="E352" s="96">
        <v>5492.34</v>
      </c>
      <c r="F352" s="97" t="s">
        <v>27</v>
      </c>
    </row>
    <row r="353" spans="1:6">
      <c r="A353" s="93">
        <v>45321</v>
      </c>
      <c r="B353" s="94">
        <v>45321.69263888889</v>
      </c>
      <c r="C353" s="95">
        <v>24</v>
      </c>
      <c r="D353" s="96">
        <v>43.59</v>
      </c>
      <c r="E353" s="96">
        <v>1046.1600000000001</v>
      </c>
      <c r="F353" s="97" t="s">
        <v>27</v>
      </c>
    </row>
    <row r="354" spans="1:6">
      <c r="A354" s="93">
        <v>45321</v>
      </c>
      <c r="B354" s="94">
        <v>45321.69263888889</v>
      </c>
      <c r="C354" s="95">
        <v>8</v>
      </c>
      <c r="D354" s="96">
        <v>43.59</v>
      </c>
      <c r="E354" s="96">
        <v>348.72</v>
      </c>
      <c r="F354" s="97" t="s">
        <v>27</v>
      </c>
    </row>
    <row r="355" spans="1:6">
      <c r="A355" s="93">
        <v>45321</v>
      </c>
      <c r="B355" s="94">
        <v>45321.69263888889</v>
      </c>
      <c r="C355" s="95">
        <v>316</v>
      </c>
      <c r="D355" s="96">
        <v>43.59</v>
      </c>
      <c r="E355" s="96">
        <v>13774.44</v>
      </c>
      <c r="F355" s="97" t="s">
        <v>27</v>
      </c>
    </row>
    <row r="356" spans="1:6">
      <c r="A356" s="93">
        <v>45321</v>
      </c>
      <c r="B356" s="94">
        <v>45321.693958333337</v>
      </c>
      <c r="C356" s="95">
        <v>105</v>
      </c>
      <c r="D356" s="96">
        <v>43.58</v>
      </c>
      <c r="E356" s="96">
        <v>4575.8999999999996</v>
      </c>
      <c r="F356" s="97" t="s">
        <v>27</v>
      </c>
    </row>
    <row r="357" spans="1:6">
      <c r="A357" s="93">
        <v>45321</v>
      </c>
      <c r="B357" s="94">
        <v>45321.693958333337</v>
      </c>
      <c r="C357" s="95">
        <v>105</v>
      </c>
      <c r="D357" s="96">
        <v>43.58</v>
      </c>
      <c r="E357" s="96">
        <v>4575.8999999999996</v>
      </c>
      <c r="F357" s="97" t="s">
        <v>27</v>
      </c>
    </row>
    <row r="358" spans="1:6">
      <c r="A358" s="93">
        <v>45321</v>
      </c>
      <c r="B358" s="94">
        <v>45321.694571759261</v>
      </c>
      <c r="C358" s="95">
        <v>6</v>
      </c>
      <c r="D358" s="96">
        <v>43.57</v>
      </c>
      <c r="E358" s="96">
        <v>261.42</v>
      </c>
      <c r="F358" s="97" t="s">
        <v>27</v>
      </c>
    </row>
    <row r="359" spans="1:6">
      <c r="A359" s="93">
        <v>45321</v>
      </c>
      <c r="B359" s="94">
        <v>45321.694328703707</v>
      </c>
      <c r="C359" s="95">
        <v>172</v>
      </c>
      <c r="D359" s="96">
        <v>43.57</v>
      </c>
      <c r="E359" s="96">
        <v>7494.04</v>
      </c>
      <c r="F359" s="97" t="s">
        <v>27</v>
      </c>
    </row>
    <row r="360" spans="1:6">
      <c r="A360" s="93">
        <v>45321</v>
      </c>
      <c r="B360" s="94">
        <v>45321.694930555554</v>
      </c>
      <c r="C360" s="95">
        <v>25</v>
      </c>
      <c r="D360" s="96">
        <v>43.57</v>
      </c>
      <c r="E360" s="96">
        <v>1089.25</v>
      </c>
      <c r="F360" s="97" t="s">
        <v>27</v>
      </c>
    </row>
    <row r="361" spans="1:6">
      <c r="A361" s="93">
        <v>45321</v>
      </c>
      <c r="B361" s="94">
        <v>45321.695347222223</v>
      </c>
      <c r="C361" s="95">
        <v>16</v>
      </c>
      <c r="D361" s="96">
        <v>43.57</v>
      </c>
      <c r="E361" s="96">
        <v>697.12</v>
      </c>
      <c r="F361" s="97" t="s">
        <v>27</v>
      </c>
    </row>
    <row r="362" spans="1:6">
      <c r="A362" s="93">
        <v>45321</v>
      </c>
      <c r="B362" s="94">
        <v>45321.695844907408</v>
      </c>
      <c r="C362" s="95">
        <v>82</v>
      </c>
      <c r="D362" s="96">
        <v>43.58</v>
      </c>
      <c r="E362" s="96">
        <v>3573.56</v>
      </c>
      <c r="F362" s="97" t="s">
        <v>27</v>
      </c>
    </row>
    <row r="363" spans="1:6">
      <c r="A363" s="93">
        <v>45321</v>
      </c>
      <c r="B363" s="94">
        <v>45321.695787037039</v>
      </c>
      <c r="C363" s="95">
        <v>69</v>
      </c>
      <c r="D363" s="96">
        <v>43.58</v>
      </c>
      <c r="E363" s="96">
        <v>3007.02</v>
      </c>
      <c r="F363" s="97" t="s">
        <v>27</v>
      </c>
    </row>
    <row r="364" spans="1:6">
      <c r="A364" s="93">
        <v>45321</v>
      </c>
      <c r="B364" s="94">
        <v>45321.695717592593</v>
      </c>
      <c r="C364" s="95">
        <v>19</v>
      </c>
      <c r="D364" s="96">
        <v>43.58</v>
      </c>
      <c r="E364" s="96">
        <v>828.02</v>
      </c>
      <c r="F364" s="97" t="s">
        <v>27</v>
      </c>
    </row>
    <row r="365" spans="1:6">
      <c r="A365" s="93">
        <v>45321</v>
      </c>
      <c r="B365" s="94">
        <v>45321.695844907408</v>
      </c>
      <c r="C365" s="95">
        <v>90</v>
      </c>
      <c r="D365" s="96">
        <v>43.58</v>
      </c>
      <c r="E365" s="96">
        <v>3922.2</v>
      </c>
      <c r="F365" s="97" t="s">
        <v>27</v>
      </c>
    </row>
    <row r="366" spans="1:6">
      <c r="A366" s="93">
        <v>45321</v>
      </c>
      <c r="B366" s="94">
        <v>45321.695960648147</v>
      </c>
      <c r="C366" s="95">
        <v>117</v>
      </c>
      <c r="D366" s="96">
        <v>43.58</v>
      </c>
      <c r="E366" s="96">
        <v>5098.8599999999997</v>
      </c>
      <c r="F366" s="97" t="s">
        <v>27</v>
      </c>
    </row>
    <row r="367" spans="1:6">
      <c r="A367" s="93">
        <v>45321</v>
      </c>
      <c r="B367" s="94">
        <v>45321.695960648147</v>
      </c>
      <c r="C367" s="95">
        <v>20</v>
      </c>
      <c r="D367" s="96">
        <v>43.58</v>
      </c>
      <c r="E367" s="96">
        <v>871.59999999999991</v>
      </c>
      <c r="F367" s="97" t="s">
        <v>27</v>
      </c>
    </row>
    <row r="368" spans="1:6">
      <c r="A368" s="93">
        <v>45321</v>
      </c>
      <c r="B368" s="94">
        <v>45321.695960648147</v>
      </c>
      <c r="C368" s="95">
        <v>203</v>
      </c>
      <c r="D368" s="96">
        <v>43.58</v>
      </c>
      <c r="E368" s="96">
        <v>8846.74</v>
      </c>
      <c r="F368" s="97" t="s">
        <v>27</v>
      </c>
    </row>
    <row r="369" spans="1:6">
      <c r="A369" s="93">
        <v>45321</v>
      </c>
      <c r="B369" s="94">
        <v>45321.698101851849</v>
      </c>
      <c r="C369" s="95">
        <v>1</v>
      </c>
      <c r="D369" s="96">
        <v>43.58</v>
      </c>
      <c r="E369" s="96">
        <v>43.58</v>
      </c>
      <c r="F369" s="97" t="s">
        <v>27</v>
      </c>
    </row>
    <row r="370" spans="1:6">
      <c r="A370" s="93">
        <v>45321</v>
      </c>
      <c r="B370" s="94">
        <v>45321.698101851849</v>
      </c>
      <c r="C370" s="95">
        <v>40</v>
      </c>
      <c r="D370" s="96">
        <v>43.58</v>
      </c>
      <c r="E370" s="96">
        <v>1743.1999999999998</v>
      </c>
      <c r="F370" s="97" t="s">
        <v>27</v>
      </c>
    </row>
    <row r="371" spans="1:6">
      <c r="A371" s="93">
        <v>45321</v>
      </c>
      <c r="B371" s="94">
        <v>45321.698587962965</v>
      </c>
      <c r="C371" s="95">
        <v>157</v>
      </c>
      <c r="D371" s="96">
        <v>43.58</v>
      </c>
      <c r="E371" s="96">
        <v>6842.0599999999995</v>
      </c>
      <c r="F371" s="97" t="s">
        <v>27</v>
      </c>
    </row>
    <row r="372" spans="1:6">
      <c r="A372" s="93">
        <v>45321</v>
      </c>
      <c r="B372" s="94">
        <v>45321.698587962965</v>
      </c>
      <c r="C372" s="95">
        <v>102</v>
      </c>
      <c r="D372" s="96">
        <v>43.58</v>
      </c>
      <c r="E372" s="96">
        <v>4445.16</v>
      </c>
      <c r="F372" s="97" t="s">
        <v>27</v>
      </c>
    </row>
    <row r="373" spans="1:6">
      <c r="A373" s="93">
        <v>45321</v>
      </c>
      <c r="B373" s="94">
        <v>45321.698587962965</v>
      </c>
      <c r="C373" s="95">
        <v>64</v>
      </c>
      <c r="D373" s="96">
        <v>43.58</v>
      </c>
      <c r="E373" s="96">
        <v>2789.12</v>
      </c>
      <c r="F373" s="97" t="s">
        <v>27</v>
      </c>
    </row>
    <row r="374" spans="1:6">
      <c r="A374" s="93">
        <v>45321</v>
      </c>
      <c r="B374" s="94">
        <v>45321.698587962965</v>
      </c>
      <c r="C374" s="95">
        <v>6</v>
      </c>
      <c r="D374" s="96">
        <v>43.58</v>
      </c>
      <c r="E374" s="96">
        <v>261.48</v>
      </c>
      <c r="F374" s="97" t="s">
        <v>27</v>
      </c>
    </row>
    <row r="375" spans="1:6">
      <c r="A375" s="93">
        <v>45321</v>
      </c>
      <c r="B375" s="94">
        <v>45321.700185185182</v>
      </c>
      <c r="C375" s="95">
        <v>290</v>
      </c>
      <c r="D375" s="96">
        <v>43.6</v>
      </c>
      <c r="E375" s="96">
        <v>12644</v>
      </c>
      <c r="F375" s="97" t="s">
        <v>27</v>
      </c>
    </row>
    <row r="376" spans="1:6">
      <c r="A376" s="93">
        <v>45321</v>
      </c>
      <c r="B376" s="94">
        <v>45321.70045138889</v>
      </c>
      <c r="C376" s="95">
        <v>162</v>
      </c>
      <c r="D376" s="96">
        <v>43.61</v>
      </c>
      <c r="E376" s="96">
        <v>7064.82</v>
      </c>
      <c r="F376" s="97" t="s">
        <v>27</v>
      </c>
    </row>
    <row r="377" spans="1:6">
      <c r="A377" s="93">
        <v>45321</v>
      </c>
      <c r="B377" s="94">
        <v>45321.700370370374</v>
      </c>
      <c r="C377" s="95">
        <v>172</v>
      </c>
      <c r="D377" s="96">
        <v>43.61</v>
      </c>
      <c r="E377" s="96">
        <v>7500.92</v>
      </c>
      <c r="F377" s="97" t="s">
        <v>27</v>
      </c>
    </row>
    <row r="378" spans="1:6">
      <c r="A378" s="93">
        <v>45321</v>
      </c>
      <c r="B378" s="94">
        <v>45321.700370370374</v>
      </c>
      <c r="C378" s="95">
        <v>146</v>
      </c>
      <c r="D378" s="96">
        <v>43.61</v>
      </c>
      <c r="E378" s="96">
        <v>6367.0599999999995</v>
      </c>
      <c r="F378" s="97" t="s">
        <v>27</v>
      </c>
    </row>
    <row r="379" spans="1:6">
      <c r="A379" s="93">
        <v>45321</v>
      </c>
      <c r="B379" s="94">
        <v>45321.70045138889</v>
      </c>
      <c r="C379" s="95">
        <v>110</v>
      </c>
      <c r="D379" s="96">
        <v>43.61</v>
      </c>
      <c r="E379" s="96">
        <v>4797.1000000000004</v>
      </c>
      <c r="F379" s="97" t="s">
        <v>27</v>
      </c>
    </row>
    <row r="380" spans="1:6">
      <c r="A380" s="93">
        <v>45321</v>
      </c>
      <c r="B380" s="94">
        <v>45321.700868055559</v>
      </c>
      <c r="C380" s="95">
        <v>273</v>
      </c>
      <c r="D380" s="96">
        <v>43.61</v>
      </c>
      <c r="E380" s="96">
        <v>11905.53</v>
      </c>
      <c r="F380" s="97" t="s">
        <v>27</v>
      </c>
    </row>
    <row r="381" spans="1:6">
      <c r="A381" s="93">
        <v>45321</v>
      </c>
      <c r="B381" s="94">
        <v>45321.702662037038</v>
      </c>
      <c r="C381" s="95">
        <v>311</v>
      </c>
      <c r="D381" s="96">
        <v>43.58</v>
      </c>
      <c r="E381" s="96">
        <v>13553.38</v>
      </c>
      <c r="F381" s="97" t="s">
        <v>27</v>
      </c>
    </row>
    <row r="382" spans="1:6">
      <c r="A382" s="93">
        <v>45321</v>
      </c>
      <c r="B382" s="94">
        <v>45321.702534722222</v>
      </c>
      <c r="C382" s="95">
        <v>126</v>
      </c>
      <c r="D382" s="96">
        <v>43.59</v>
      </c>
      <c r="E382" s="96">
        <v>5492.34</v>
      </c>
      <c r="F382" s="97" t="s">
        <v>27</v>
      </c>
    </row>
    <row r="383" spans="1:6">
      <c r="A383" s="93">
        <v>45321</v>
      </c>
      <c r="B383" s="94">
        <v>45321.703657407408</v>
      </c>
      <c r="C383" s="95">
        <v>181</v>
      </c>
      <c r="D383" s="96">
        <v>43.57</v>
      </c>
      <c r="E383" s="96">
        <v>7886.17</v>
      </c>
      <c r="F383" s="97" t="s">
        <v>27</v>
      </c>
    </row>
    <row r="384" spans="1:6">
      <c r="A384" s="93">
        <v>45321</v>
      </c>
      <c r="B384" s="94">
        <v>45321.703657407408</v>
      </c>
      <c r="C384" s="95">
        <v>25</v>
      </c>
      <c r="D384" s="96">
        <v>43.57</v>
      </c>
      <c r="E384" s="96">
        <v>1089.25</v>
      </c>
      <c r="F384" s="97" t="s">
        <v>27</v>
      </c>
    </row>
    <row r="385" spans="1:6">
      <c r="A385" s="93">
        <v>45321</v>
      </c>
      <c r="B385" s="94">
        <v>45321.703657407408</v>
      </c>
      <c r="C385" s="95">
        <v>16</v>
      </c>
      <c r="D385" s="96">
        <v>43.57</v>
      </c>
      <c r="E385" s="96">
        <v>697.12</v>
      </c>
      <c r="F385" s="97" t="s">
        <v>27</v>
      </c>
    </row>
    <row r="386" spans="1:6">
      <c r="A386" s="93">
        <v>45321</v>
      </c>
      <c r="B386" s="94">
        <v>45321.703657407408</v>
      </c>
      <c r="C386" s="95">
        <v>150</v>
      </c>
      <c r="D386" s="96">
        <v>43.57</v>
      </c>
      <c r="E386" s="96">
        <v>6535.5</v>
      </c>
      <c r="F386" s="97" t="s">
        <v>27</v>
      </c>
    </row>
    <row r="387" spans="1:6">
      <c r="A387" s="93">
        <v>45321</v>
      </c>
      <c r="B387" s="94">
        <v>45321.704004629632</v>
      </c>
      <c r="C387" s="95">
        <v>138</v>
      </c>
      <c r="D387" s="96">
        <v>43.56</v>
      </c>
      <c r="E387" s="96">
        <v>6011.2800000000007</v>
      </c>
      <c r="F387" s="97" t="s">
        <v>27</v>
      </c>
    </row>
    <row r="388" spans="1:6">
      <c r="A388" s="93">
        <v>45321</v>
      </c>
      <c r="B388" s="94">
        <v>45321.704502314817</v>
      </c>
      <c r="C388" s="95">
        <v>112</v>
      </c>
      <c r="D388" s="96">
        <v>43.56</v>
      </c>
      <c r="E388" s="96">
        <v>4878.72</v>
      </c>
      <c r="F388" s="97" t="s">
        <v>27</v>
      </c>
    </row>
    <row r="389" spans="1:6">
      <c r="A389" s="93">
        <v>45321</v>
      </c>
      <c r="B389" s="94">
        <v>45321.705370370371</v>
      </c>
      <c r="C389" s="95">
        <v>14</v>
      </c>
      <c r="D389" s="96">
        <v>43.56</v>
      </c>
      <c r="E389" s="96">
        <v>609.84</v>
      </c>
      <c r="F389" s="97" t="s">
        <v>27</v>
      </c>
    </row>
    <row r="390" spans="1:6">
      <c r="A390" s="93">
        <v>45321</v>
      </c>
      <c r="B390" s="94">
        <v>45321.706354166665</v>
      </c>
      <c r="C390" s="95">
        <v>90</v>
      </c>
      <c r="D390" s="96">
        <v>43.56</v>
      </c>
      <c r="E390" s="96">
        <v>3920.4</v>
      </c>
      <c r="F390" s="97" t="s">
        <v>27</v>
      </c>
    </row>
    <row r="391" spans="1:6">
      <c r="A391" s="93">
        <v>45321</v>
      </c>
      <c r="B391" s="94">
        <v>45321.705717592595</v>
      </c>
      <c r="C391" s="95">
        <v>108</v>
      </c>
      <c r="D391" s="96">
        <v>43.57</v>
      </c>
      <c r="E391" s="96">
        <v>4705.5600000000004</v>
      </c>
      <c r="F391" s="97" t="s">
        <v>27</v>
      </c>
    </row>
    <row r="392" spans="1:6">
      <c r="A392" s="93">
        <v>45321</v>
      </c>
      <c r="B392" s="94">
        <v>45321.706354166665</v>
      </c>
      <c r="C392" s="95">
        <v>120</v>
      </c>
      <c r="D392" s="96">
        <v>43.56</v>
      </c>
      <c r="E392" s="96">
        <v>5227.2000000000007</v>
      </c>
      <c r="F392" s="97" t="s">
        <v>27</v>
      </c>
    </row>
    <row r="393" spans="1:6">
      <c r="A393" s="93">
        <v>45321</v>
      </c>
      <c r="B393" s="94">
        <v>45321.706354166665</v>
      </c>
      <c r="C393" s="95">
        <v>95</v>
      </c>
      <c r="D393" s="96">
        <v>43.56</v>
      </c>
      <c r="E393" s="96">
        <v>4138.2</v>
      </c>
      <c r="F393" s="97" t="s">
        <v>27</v>
      </c>
    </row>
    <row r="394" spans="1:6">
      <c r="A394" s="93">
        <v>45321</v>
      </c>
      <c r="B394" s="94">
        <v>45321.706817129627</v>
      </c>
      <c r="C394" s="95">
        <v>14</v>
      </c>
      <c r="D394" s="96">
        <v>43.54</v>
      </c>
      <c r="E394" s="96">
        <v>609.55999999999995</v>
      </c>
      <c r="F394" s="97" t="s">
        <v>27</v>
      </c>
    </row>
    <row r="395" spans="1:6">
      <c r="A395" s="93">
        <v>45321</v>
      </c>
      <c r="B395" s="94">
        <v>45321.706817129627</v>
      </c>
      <c r="C395" s="95">
        <v>85</v>
      </c>
      <c r="D395" s="96">
        <v>43.54</v>
      </c>
      <c r="E395" s="96">
        <v>3700.9</v>
      </c>
      <c r="F395" s="97" t="s">
        <v>27</v>
      </c>
    </row>
    <row r="396" spans="1:6">
      <c r="A396" s="93">
        <v>45321</v>
      </c>
      <c r="B396" s="94">
        <v>45321.707546296297</v>
      </c>
      <c r="C396" s="95">
        <v>301</v>
      </c>
      <c r="D396" s="96">
        <v>43.51</v>
      </c>
      <c r="E396" s="96">
        <v>13096.51</v>
      </c>
      <c r="F396" s="97" t="s">
        <v>27</v>
      </c>
    </row>
    <row r="397" spans="1:6">
      <c r="A397" s="93">
        <v>45321</v>
      </c>
      <c r="B397" s="94">
        <v>45321.708240740743</v>
      </c>
      <c r="C397" s="95">
        <v>38</v>
      </c>
      <c r="D397" s="96">
        <v>43.5</v>
      </c>
      <c r="E397" s="96">
        <v>1653</v>
      </c>
      <c r="F397" s="97" t="s">
        <v>27</v>
      </c>
    </row>
    <row r="398" spans="1:6">
      <c r="A398" s="93">
        <v>45321</v>
      </c>
      <c r="B398" s="94">
        <v>45321.708935185183</v>
      </c>
      <c r="C398" s="95">
        <v>97</v>
      </c>
      <c r="D398" s="96">
        <v>43.52</v>
      </c>
      <c r="E398" s="96">
        <v>4221.4400000000005</v>
      </c>
      <c r="F398" s="97" t="s">
        <v>27</v>
      </c>
    </row>
    <row r="399" spans="1:6">
      <c r="A399" s="93">
        <v>45321</v>
      </c>
      <c r="B399" s="94">
        <v>45321.708935185183</v>
      </c>
      <c r="C399" s="95">
        <v>55</v>
      </c>
      <c r="D399" s="96">
        <v>43.52</v>
      </c>
      <c r="E399" s="96">
        <v>2393.6000000000004</v>
      </c>
      <c r="F399" s="97" t="s">
        <v>27</v>
      </c>
    </row>
    <row r="400" spans="1:6">
      <c r="A400" s="93">
        <v>45321</v>
      </c>
      <c r="B400" s="94">
        <v>45321.711828703701</v>
      </c>
      <c r="C400" s="95">
        <v>126</v>
      </c>
      <c r="D400" s="96">
        <v>43.56</v>
      </c>
      <c r="E400" s="96">
        <v>5488.56</v>
      </c>
      <c r="F400" s="97" t="s">
        <v>27</v>
      </c>
    </row>
    <row r="401" spans="1:6">
      <c r="A401" s="93">
        <v>45321</v>
      </c>
      <c r="B401" s="94">
        <v>45321.711828703701</v>
      </c>
      <c r="C401" s="95">
        <v>12</v>
      </c>
      <c r="D401" s="96">
        <v>43.56</v>
      </c>
      <c r="E401" s="96">
        <v>522.72</v>
      </c>
      <c r="F401" s="97" t="s">
        <v>27</v>
      </c>
    </row>
    <row r="402" spans="1:6">
      <c r="A402" s="93">
        <v>45321</v>
      </c>
      <c r="B402" s="94">
        <v>45321.711828703701</v>
      </c>
      <c r="C402" s="95">
        <v>40</v>
      </c>
      <c r="D402" s="96">
        <v>43.56</v>
      </c>
      <c r="E402" s="96">
        <v>1742.4</v>
      </c>
      <c r="F402" s="97" t="s">
        <v>27</v>
      </c>
    </row>
    <row r="403" spans="1:6">
      <c r="A403" s="93">
        <v>45321</v>
      </c>
      <c r="B403" s="94">
        <v>45321.711828703701</v>
      </c>
      <c r="C403" s="95">
        <v>159</v>
      </c>
      <c r="D403" s="96">
        <v>43.56</v>
      </c>
      <c r="E403" s="96">
        <v>6926.04</v>
      </c>
      <c r="F403" s="97" t="s">
        <v>27</v>
      </c>
    </row>
    <row r="404" spans="1:6">
      <c r="A404" s="93">
        <v>45321</v>
      </c>
      <c r="B404" s="94">
        <v>45321.711828703701</v>
      </c>
      <c r="C404" s="95">
        <v>23</v>
      </c>
      <c r="D404" s="96">
        <v>43.56</v>
      </c>
      <c r="E404" s="96">
        <v>1001.8800000000001</v>
      </c>
      <c r="F404" s="97" t="s">
        <v>27</v>
      </c>
    </row>
    <row r="405" spans="1:6">
      <c r="A405" s="93">
        <v>45321</v>
      </c>
      <c r="B405" s="94">
        <v>45321.711828703701</v>
      </c>
      <c r="C405" s="95">
        <v>120</v>
      </c>
      <c r="D405" s="96">
        <v>43.56</v>
      </c>
      <c r="E405" s="96">
        <v>5227.2000000000007</v>
      </c>
      <c r="F405" s="97" t="s">
        <v>27</v>
      </c>
    </row>
    <row r="406" spans="1:6">
      <c r="A406" s="93">
        <v>45321</v>
      </c>
      <c r="B406" s="94">
        <v>45321.711828703701</v>
      </c>
      <c r="C406" s="95">
        <v>126</v>
      </c>
      <c r="D406" s="96">
        <v>43.56</v>
      </c>
      <c r="E406" s="96">
        <v>5488.56</v>
      </c>
      <c r="F406" s="97" t="s">
        <v>27</v>
      </c>
    </row>
    <row r="407" spans="1:6">
      <c r="A407" s="93">
        <v>45321</v>
      </c>
      <c r="B407" s="94">
        <v>45321.712407407409</v>
      </c>
      <c r="C407" s="95">
        <v>126</v>
      </c>
      <c r="D407" s="96">
        <v>43.58</v>
      </c>
      <c r="E407" s="96">
        <v>5491.08</v>
      </c>
      <c r="F407" s="97" t="s">
        <v>27</v>
      </c>
    </row>
    <row r="408" spans="1:6">
      <c r="A408" s="93">
        <v>45321</v>
      </c>
      <c r="B408" s="94">
        <v>45321.712847222225</v>
      </c>
      <c r="C408" s="95">
        <v>12</v>
      </c>
      <c r="D408" s="96">
        <v>43.59</v>
      </c>
      <c r="E408" s="96">
        <v>523.08000000000004</v>
      </c>
      <c r="F408" s="97" t="s">
        <v>27</v>
      </c>
    </row>
    <row r="409" spans="1:6">
      <c r="A409" s="93">
        <v>45321</v>
      </c>
      <c r="B409" s="94">
        <v>45321.71738425926</v>
      </c>
      <c r="C409" s="95">
        <v>47</v>
      </c>
      <c r="D409" s="96">
        <v>43.59</v>
      </c>
      <c r="E409" s="96">
        <v>2048.73</v>
      </c>
      <c r="F409" s="97" t="s">
        <v>27</v>
      </c>
    </row>
    <row r="410" spans="1:6">
      <c r="A410" s="93">
        <v>45321</v>
      </c>
      <c r="B410" s="94">
        <v>45321.71738425926</v>
      </c>
      <c r="C410" s="95">
        <v>133</v>
      </c>
      <c r="D410" s="96">
        <v>43.59</v>
      </c>
      <c r="E410" s="96">
        <v>5797.47</v>
      </c>
      <c r="F410" s="97" t="s">
        <v>27</v>
      </c>
    </row>
    <row r="411" spans="1:6">
      <c r="A411" s="93">
        <v>45321</v>
      </c>
      <c r="B411" s="94">
        <v>45321.71738425926</v>
      </c>
      <c r="C411" s="95">
        <v>278</v>
      </c>
      <c r="D411" s="96">
        <v>43.59</v>
      </c>
      <c r="E411" s="96">
        <v>12118.02</v>
      </c>
      <c r="F411" s="97" t="s">
        <v>27</v>
      </c>
    </row>
    <row r="412" spans="1:6">
      <c r="A412" s="93">
        <v>45321</v>
      </c>
      <c r="B412" s="94">
        <v>45321.715590277781</v>
      </c>
      <c r="C412" s="95">
        <v>130</v>
      </c>
      <c r="D412" s="96">
        <v>43.59</v>
      </c>
      <c r="E412" s="96">
        <v>5666.7000000000007</v>
      </c>
      <c r="F412" s="97" t="s">
        <v>27</v>
      </c>
    </row>
    <row r="413" spans="1:6">
      <c r="A413" s="93">
        <v>45321</v>
      </c>
      <c r="B413" s="94">
        <v>45321.715648148151</v>
      </c>
      <c r="C413" s="95">
        <v>129</v>
      </c>
      <c r="D413" s="96">
        <v>43.59</v>
      </c>
      <c r="E413" s="96">
        <v>5623.1100000000006</v>
      </c>
      <c r="F413" s="97" t="s">
        <v>27</v>
      </c>
    </row>
    <row r="414" spans="1:6">
      <c r="A414" s="93">
        <v>45321</v>
      </c>
      <c r="B414" s="94">
        <v>45321.715648148151</v>
      </c>
      <c r="C414" s="95">
        <v>166</v>
      </c>
      <c r="D414" s="96">
        <v>43.59</v>
      </c>
      <c r="E414" s="96">
        <v>7235.9400000000005</v>
      </c>
      <c r="F414" s="97" t="s">
        <v>27</v>
      </c>
    </row>
    <row r="415" spans="1:6">
      <c r="A415" s="93">
        <v>45321</v>
      </c>
      <c r="B415" s="94">
        <v>45321.715648148151</v>
      </c>
      <c r="C415" s="95">
        <v>121</v>
      </c>
      <c r="D415" s="96">
        <v>43.59</v>
      </c>
      <c r="E415" s="96">
        <v>5274.39</v>
      </c>
      <c r="F415" s="97" t="s">
        <v>27</v>
      </c>
    </row>
    <row r="416" spans="1:6">
      <c r="A416" s="93">
        <v>45321</v>
      </c>
      <c r="B416" s="94">
        <v>45321.715648148151</v>
      </c>
      <c r="C416" s="95">
        <v>127</v>
      </c>
      <c r="D416" s="96">
        <v>43.59</v>
      </c>
      <c r="E416" s="96">
        <v>5535.93</v>
      </c>
      <c r="F416" s="97" t="s">
        <v>27</v>
      </c>
    </row>
    <row r="417" spans="1:6">
      <c r="A417" s="93">
        <v>45321</v>
      </c>
      <c r="B417" s="94">
        <v>45321.715648148151</v>
      </c>
      <c r="C417" s="95">
        <v>64</v>
      </c>
      <c r="D417" s="96">
        <v>43.59</v>
      </c>
      <c r="E417" s="96">
        <v>2789.76</v>
      </c>
      <c r="F417" s="97" t="s">
        <v>27</v>
      </c>
    </row>
    <row r="418" spans="1:6">
      <c r="A418" s="93">
        <v>45321</v>
      </c>
      <c r="B418" s="94">
        <v>45321.715914351851</v>
      </c>
      <c r="C418" s="95">
        <v>150</v>
      </c>
      <c r="D418" s="96">
        <v>43.59</v>
      </c>
      <c r="E418" s="96">
        <v>6538.5000000000009</v>
      </c>
      <c r="F418" s="97" t="s">
        <v>27</v>
      </c>
    </row>
    <row r="419" spans="1:6">
      <c r="A419" s="93">
        <v>45321</v>
      </c>
      <c r="B419" s="94">
        <v>45321.71738425926</v>
      </c>
      <c r="C419" s="95">
        <v>127</v>
      </c>
      <c r="D419" s="96">
        <v>43.59</v>
      </c>
      <c r="E419" s="96">
        <v>5535.93</v>
      </c>
      <c r="F419" s="97" t="s">
        <v>27</v>
      </c>
    </row>
    <row r="420" spans="1:6">
      <c r="A420" s="93">
        <v>45321</v>
      </c>
      <c r="B420" s="94">
        <v>45321.71738425926</v>
      </c>
      <c r="C420" s="95">
        <v>128</v>
      </c>
      <c r="D420" s="96">
        <v>43.59</v>
      </c>
      <c r="E420" s="96">
        <v>5579.52</v>
      </c>
      <c r="F420" s="97" t="s">
        <v>27</v>
      </c>
    </row>
    <row r="421" spans="1:6">
      <c r="A421" s="93">
        <v>45321</v>
      </c>
      <c r="B421" s="94">
        <v>45321.71738425926</v>
      </c>
      <c r="C421" s="95">
        <v>94</v>
      </c>
      <c r="D421" s="96">
        <v>43.59</v>
      </c>
      <c r="E421" s="96">
        <v>4097.46</v>
      </c>
      <c r="F421" s="97" t="s">
        <v>27</v>
      </c>
    </row>
    <row r="422" spans="1:6">
      <c r="A422" s="93">
        <v>45321</v>
      </c>
      <c r="B422" s="94">
        <v>45321.71738425926</v>
      </c>
      <c r="C422" s="95">
        <v>121</v>
      </c>
      <c r="D422" s="96">
        <v>43.59</v>
      </c>
      <c r="E422" s="96">
        <v>5274.39</v>
      </c>
      <c r="F422" s="97" t="s">
        <v>27</v>
      </c>
    </row>
    <row r="423" spans="1:6">
      <c r="A423" s="93">
        <v>45321</v>
      </c>
      <c r="B423" s="94">
        <v>45321.717395833337</v>
      </c>
      <c r="C423" s="95">
        <v>184</v>
      </c>
      <c r="D423" s="96">
        <v>43.59</v>
      </c>
      <c r="E423" s="96">
        <v>8020.56</v>
      </c>
      <c r="F423" s="97" t="s">
        <v>27</v>
      </c>
    </row>
    <row r="424" spans="1:6">
      <c r="A424" s="93">
        <v>45321</v>
      </c>
      <c r="B424" s="94">
        <v>45321.717395833337</v>
      </c>
      <c r="C424" s="95">
        <v>166</v>
      </c>
      <c r="D424" s="96">
        <v>43.59</v>
      </c>
      <c r="E424" s="96">
        <v>7235.9400000000005</v>
      </c>
      <c r="F424" s="97" t="s">
        <v>27</v>
      </c>
    </row>
    <row r="425" spans="1:6">
      <c r="A425" s="93">
        <v>45321</v>
      </c>
      <c r="B425" s="94">
        <v>45321.717395833337</v>
      </c>
      <c r="C425" s="95">
        <v>60</v>
      </c>
      <c r="D425" s="96">
        <v>43.59</v>
      </c>
      <c r="E425" s="96">
        <v>2615.4</v>
      </c>
      <c r="F425" s="97" t="s">
        <v>27</v>
      </c>
    </row>
    <row r="426" spans="1:6">
      <c r="A426" s="93">
        <v>45321</v>
      </c>
      <c r="B426" s="94">
        <v>45321.717395833337</v>
      </c>
      <c r="C426" s="95">
        <v>114</v>
      </c>
      <c r="D426" s="96">
        <v>43.59</v>
      </c>
      <c r="E426" s="96">
        <v>4969.26</v>
      </c>
      <c r="F426" s="97" t="s">
        <v>27</v>
      </c>
    </row>
    <row r="427" spans="1:6">
      <c r="A427" s="93">
        <v>45321</v>
      </c>
      <c r="B427" s="94">
        <v>45321.717604166668</v>
      </c>
      <c r="C427" s="95">
        <v>128</v>
      </c>
      <c r="D427" s="96">
        <v>43.59</v>
      </c>
      <c r="E427" s="96">
        <v>5579.52</v>
      </c>
      <c r="F427" s="97" t="s">
        <v>27</v>
      </c>
    </row>
    <row r="428" spans="1:6">
      <c r="A428" s="93">
        <v>45321</v>
      </c>
      <c r="B428" s="94">
        <v>45321.718182870369</v>
      </c>
      <c r="C428" s="95">
        <v>40</v>
      </c>
      <c r="D428" s="96">
        <v>43.61</v>
      </c>
      <c r="E428" s="96">
        <v>1744.4</v>
      </c>
      <c r="F428" s="97" t="s">
        <v>27</v>
      </c>
    </row>
    <row r="429" spans="1:6">
      <c r="A429" s="93">
        <v>45321</v>
      </c>
      <c r="B429" s="94">
        <v>45321.718182870369</v>
      </c>
      <c r="C429" s="95">
        <v>1</v>
      </c>
      <c r="D429" s="96">
        <v>43.61</v>
      </c>
      <c r="E429" s="96">
        <v>43.61</v>
      </c>
      <c r="F429" s="97" t="s">
        <v>27</v>
      </c>
    </row>
    <row r="430" spans="1:6">
      <c r="A430" s="93">
        <v>45321</v>
      </c>
      <c r="B430" s="94">
        <v>45321.718182870369</v>
      </c>
      <c r="C430" s="95">
        <v>122</v>
      </c>
      <c r="D430" s="96">
        <v>43.61</v>
      </c>
      <c r="E430" s="96">
        <v>5320.42</v>
      </c>
      <c r="F430" s="97" t="s">
        <v>27</v>
      </c>
    </row>
    <row r="431" spans="1:6">
      <c r="A431" s="93">
        <v>45321</v>
      </c>
      <c r="B431" s="94">
        <v>45321.7184375</v>
      </c>
      <c r="C431" s="95">
        <v>6</v>
      </c>
      <c r="D431" s="96">
        <v>43.61</v>
      </c>
      <c r="E431" s="96">
        <v>261.65999999999997</v>
      </c>
      <c r="F431" s="97" t="s">
        <v>27</v>
      </c>
    </row>
    <row r="432" spans="1:6">
      <c r="A432" s="93">
        <v>45321</v>
      </c>
      <c r="B432" s="94">
        <v>45321.7184375</v>
      </c>
      <c r="C432" s="95">
        <v>64</v>
      </c>
      <c r="D432" s="96">
        <v>43.61</v>
      </c>
      <c r="E432" s="96">
        <v>2791.04</v>
      </c>
      <c r="F432" s="97" t="s">
        <v>27</v>
      </c>
    </row>
    <row r="433" spans="1:6">
      <c r="A433" s="93">
        <v>45321</v>
      </c>
      <c r="B433" s="94">
        <v>45321.718495370369</v>
      </c>
      <c r="C433" s="95">
        <v>40</v>
      </c>
      <c r="D433" s="96">
        <v>43.61</v>
      </c>
      <c r="E433" s="96">
        <v>1744.4</v>
      </c>
      <c r="F433" s="97" t="s">
        <v>27</v>
      </c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F3B6D-E738-47FA-85DD-1B2C0FE0CADC}">
  <dimension ref="A1:L3124"/>
  <sheetViews>
    <sheetView showGridLines="0" topLeftCell="A4" zoomScaleNormal="100" workbookViewId="0">
      <selection activeCell="B4" sqref="B4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45320</v>
      </c>
      <c r="B5" s="94">
        <v>45320.408159722225</v>
      </c>
      <c r="C5" s="95">
        <v>248</v>
      </c>
      <c r="D5" s="96">
        <v>43.4</v>
      </c>
      <c r="E5" s="96">
        <v>10763.199999999999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45320</v>
      </c>
      <c r="B6" s="94">
        <v>45320.417083333334</v>
      </c>
      <c r="C6" s="95">
        <v>110</v>
      </c>
      <c r="D6" s="96">
        <v>43.32</v>
      </c>
      <c r="E6" s="96">
        <v>4765.2</v>
      </c>
      <c r="F6" s="97" t="s">
        <v>27</v>
      </c>
      <c r="G6" s="52"/>
      <c r="H6" s="65" t="s">
        <v>27</v>
      </c>
      <c r="I6" s="66">
        <f>SUMIF(F:F,$H$6,C:C)</f>
        <v>20000</v>
      </c>
      <c r="J6" s="67">
        <f>SUMIF(F:F,$H$6,E:E)</f>
        <v>868290.75999999989</v>
      </c>
      <c r="L6" s="64"/>
    </row>
    <row r="7" spans="1:12" ht="16.5" customHeight="1">
      <c r="A7" s="93">
        <v>45320</v>
      </c>
      <c r="B7" s="94">
        <v>45320.418344907404</v>
      </c>
      <c r="C7" s="95">
        <v>73</v>
      </c>
      <c r="D7" s="96">
        <v>43.3</v>
      </c>
      <c r="E7" s="96">
        <v>3160.8999999999996</v>
      </c>
      <c r="F7" s="97" t="s">
        <v>27</v>
      </c>
      <c r="G7" s="52"/>
      <c r="H7" s="68" t="s">
        <v>13</v>
      </c>
      <c r="I7" s="69">
        <f>SUMPRODUCT(C5:C231,D5:D231)/SUM(C5:C231)</f>
        <v>43.414537999999993</v>
      </c>
      <c r="J7" s="70">
        <f>SUM(J6:J6)</f>
        <v>868290.75999999989</v>
      </c>
      <c r="L7" s="64"/>
    </row>
    <row r="8" spans="1:12" ht="16.5" customHeight="1">
      <c r="A8" s="93">
        <v>45320</v>
      </c>
      <c r="B8" s="94">
        <v>45320.418344907404</v>
      </c>
      <c r="C8" s="95">
        <v>24</v>
      </c>
      <c r="D8" s="96">
        <v>43.3</v>
      </c>
      <c r="E8" s="96">
        <v>1039.1999999999998</v>
      </c>
      <c r="F8" s="97" t="s">
        <v>27</v>
      </c>
      <c r="G8" s="52"/>
      <c r="J8" s="46"/>
    </row>
    <row r="9" spans="1:12" ht="16.5" customHeight="1">
      <c r="A9" s="93">
        <v>45320</v>
      </c>
      <c r="B9" s="94">
        <v>45320.418680555558</v>
      </c>
      <c r="C9" s="95">
        <v>132</v>
      </c>
      <c r="D9" s="96">
        <v>43.27</v>
      </c>
      <c r="E9" s="96">
        <v>5711.64</v>
      </c>
      <c r="F9" s="97" t="s">
        <v>27</v>
      </c>
      <c r="G9" s="52"/>
      <c r="J9" s="71"/>
    </row>
    <row r="10" spans="1:12" ht="16.5" customHeight="1">
      <c r="A10" s="93">
        <v>45320</v>
      </c>
      <c r="B10" s="94">
        <v>45320.419803240744</v>
      </c>
      <c r="C10" s="95">
        <v>25</v>
      </c>
      <c r="D10" s="96">
        <v>43.26</v>
      </c>
      <c r="E10" s="96">
        <v>1081.5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45320</v>
      </c>
      <c r="B11" s="94">
        <v>45320.419803240744</v>
      </c>
      <c r="C11" s="95">
        <v>72</v>
      </c>
      <c r="D11" s="96">
        <v>43.26</v>
      </c>
      <c r="E11" s="96">
        <v>3114.72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45320</v>
      </c>
      <c r="B12" s="94">
        <v>45320.421238425923</v>
      </c>
      <c r="C12" s="95">
        <v>120</v>
      </c>
      <c r="D12" s="96">
        <v>43.26</v>
      </c>
      <c r="E12" s="96">
        <v>5191.2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45320</v>
      </c>
      <c r="B13" s="94">
        <v>45320.423657407409</v>
      </c>
      <c r="C13" s="95">
        <v>160</v>
      </c>
      <c r="D13" s="96">
        <v>43.3</v>
      </c>
      <c r="E13" s="96">
        <v>6928</v>
      </c>
      <c r="F13" s="97" t="s">
        <v>27</v>
      </c>
      <c r="G13" s="52"/>
      <c r="J13" s="46"/>
    </row>
    <row r="14" spans="1:12" ht="16.5" customHeight="1">
      <c r="A14" s="93">
        <v>45320</v>
      </c>
      <c r="B14" s="94">
        <v>45320.426111111112</v>
      </c>
      <c r="C14" s="95">
        <v>105</v>
      </c>
      <c r="D14" s="96">
        <v>43.29</v>
      </c>
      <c r="E14" s="96">
        <v>4545.45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45320</v>
      </c>
      <c r="B15" s="94">
        <v>45320.434803240743</v>
      </c>
      <c r="C15" s="95">
        <v>317</v>
      </c>
      <c r="D15" s="96">
        <v>43.3</v>
      </c>
      <c r="E15" s="96">
        <v>13726.099999999999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45320</v>
      </c>
      <c r="B16" s="94">
        <v>45320.434803240743</v>
      </c>
      <c r="C16" s="95">
        <v>95</v>
      </c>
      <c r="D16" s="96">
        <v>43.3</v>
      </c>
      <c r="E16" s="96">
        <v>4113.5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45320</v>
      </c>
      <c r="B17" s="94">
        <v>45320.434803240743</v>
      </c>
      <c r="C17" s="95">
        <v>30</v>
      </c>
      <c r="D17" s="96">
        <v>43.3</v>
      </c>
      <c r="E17" s="96">
        <v>1299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45320</v>
      </c>
      <c r="B18" s="94">
        <v>45320.434803240743</v>
      </c>
      <c r="C18" s="95">
        <v>7</v>
      </c>
      <c r="D18" s="96">
        <v>43.3</v>
      </c>
      <c r="E18" s="96">
        <v>303.09999999999997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45320</v>
      </c>
      <c r="B19" s="94">
        <v>45320.44226851852</v>
      </c>
      <c r="C19" s="95">
        <v>325</v>
      </c>
      <c r="D19" s="96">
        <v>43.31</v>
      </c>
      <c r="E19" s="96">
        <v>14075.75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45320</v>
      </c>
      <c r="B20" s="94">
        <v>45320.44462962963</v>
      </c>
      <c r="C20" s="95">
        <v>167</v>
      </c>
      <c r="D20" s="96">
        <v>43.27</v>
      </c>
      <c r="E20" s="96">
        <v>7226.09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45320</v>
      </c>
      <c r="B21" s="94">
        <v>45320.447881944441</v>
      </c>
      <c r="C21" s="95">
        <v>73</v>
      </c>
      <c r="D21" s="96">
        <v>43.27</v>
      </c>
      <c r="E21" s="96">
        <v>3158.71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45320</v>
      </c>
      <c r="B22" s="94">
        <v>45320.447881944441</v>
      </c>
      <c r="C22" s="95">
        <v>56</v>
      </c>
      <c r="D22" s="96">
        <v>43.27</v>
      </c>
      <c r="E22" s="96">
        <v>2423.1200000000003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45320</v>
      </c>
      <c r="B23" s="94">
        <v>45320.451203703706</v>
      </c>
      <c r="C23" s="95">
        <v>128</v>
      </c>
      <c r="D23" s="96">
        <v>43.28</v>
      </c>
      <c r="E23" s="96">
        <v>5539.84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45320</v>
      </c>
      <c r="B24" s="94">
        <v>45320.453680555554</v>
      </c>
      <c r="C24" s="95">
        <v>100</v>
      </c>
      <c r="D24" s="96">
        <v>43.26</v>
      </c>
      <c r="E24" s="96">
        <v>4326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45320</v>
      </c>
      <c r="B25" s="94">
        <v>45320.453680555554</v>
      </c>
      <c r="C25" s="95">
        <v>105</v>
      </c>
      <c r="D25" s="96">
        <v>43.26</v>
      </c>
      <c r="E25" s="96">
        <v>4542.3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45320</v>
      </c>
      <c r="B26" s="94">
        <v>45320.457488425927</v>
      </c>
      <c r="C26" s="95">
        <v>141</v>
      </c>
      <c r="D26" s="96">
        <v>43.23</v>
      </c>
      <c r="E26" s="96">
        <v>6095.4299999999994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45320</v>
      </c>
      <c r="B27" s="94">
        <v>45320.460960648146</v>
      </c>
      <c r="C27" s="95">
        <v>109</v>
      </c>
      <c r="D27" s="96">
        <v>43.24</v>
      </c>
      <c r="E27" s="96">
        <v>4713.16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45320</v>
      </c>
      <c r="B28" s="94">
        <v>45320.463541666664</v>
      </c>
      <c r="C28" s="95">
        <v>109</v>
      </c>
      <c r="D28" s="96">
        <v>43.27</v>
      </c>
      <c r="E28" s="96">
        <v>4716.43</v>
      </c>
      <c r="F28" s="97" t="s">
        <v>27</v>
      </c>
    </row>
    <row r="29" spans="1:12" ht="16.5" customHeight="1">
      <c r="A29" s="93">
        <v>45320</v>
      </c>
      <c r="B29" s="94">
        <v>45320.467395833337</v>
      </c>
      <c r="C29" s="95">
        <v>159</v>
      </c>
      <c r="D29" s="96">
        <v>43.31</v>
      </c>
      <c r="E29" s="96">
        <v>6886.29</v>
      </c>
      <c r="F29" s="97" t="s">
        <v>27</v>
      </c>
    </row>
    <row r="30" spans="1:12" ht="16.5" customHeight="1">
      <c r="A30" s="93">
        <v>45320</v>
      </c>
      <c r="B30" s="94">
        <v>45320.470763888887</v>
      </c>
      <c r="C30" s="95">
        <v>205</v>
      </c>
      <c r="D30" s="96">
        <v>43.28</v>
      </c>
      <c r="E30" s="96">
        <v>8872.4</v>
      </c>
      <c r="F30" s="97" t="s">
        <v>27</v>
      </c>
    </row>
    <row r="31" spans="1:12" s="45" customFormat="1" ht="16.5" customHeight="1">
      <c r="A31" s="93">
        <v>45320</v>
      </c>
      <c r="B31" s="94">
        <v>45320.481400462966</v>
      </c>
      <c r="C31" s="95">
        <v>190</v>
      </c>
      <c r="D31" s="96">
        <v>43.3</v>
      </c>
      <c r="E31" s="96">
        <v>8227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45320</v>
      </c>
      <c r="B32" s="94">
        <v>45320.481400462966</v>
      </c>
      <c r="C32" s="95">
        <v>39</v>
      </c>
      <c r="D32" s="96">
        <v>43.3</v>
      </c>
      <c r="E32" s="96">
        <v>1688.6999999999998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45320</v>
      </c>
      <c r="B33" s="94">
        <v>45320.482673611114</v>
      </c>
      <c r="C33" s="95">
        <v>99</v>
      </c>
      <c r="D33" s="96">
        <v>43.31</v>
      </c>
      <c r="E33" s="96">
        <v>4287.6900000000005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45320</v>
      </c>
      <c r="B34" s="94">
        <v>45320.484363425923</v>
      </c>
      <c r="C34" s="95">
        <v>109</v>
      </c>
      <c r="D34" s="96">
        <v>43.31</v>
      </c>
      <c r="E34" s="96">
        <v>4720.79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45320</v>
      </c>
      <c r="B35" s="94">
        <v>45320.49150462963</v>
      </c>
      <c r="C35" s="95">
        <v>143</v>
      </c>
      <c r="D35" s="96">
        <v>43.4</v>
      </c>
      <c r="E35" s="96">
        <v>6206.2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45320</v>
      </c>
      <c r="B36" s="94">
        <v>45320.491979166669</v>
      </c>
      <c r="C36" s="95">
        <v>109</v>
      </c>
      <c r="D36" s="96">
        <v>43.39</v>
      </c>
      <c r="E36" s="96">
        <v>4729.51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45320</v>
      </c>
      <c r="B37" s="94">
        <v>45320.496921296297</v>
      </c>
      <c r="C37" s="95">
        <v>114</v>
      </c>
      <c r="D37" s="96">
        <v>43.4</v>
      </c>
      <c r="E37" s="96">
        <v>4947.5999999999995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45320</v>
      </c>
      <c r="B38" s="94">
        <v>45320.500578703701</v>
      </c>
      <c r="C38" s="95">
        <v>103</v>
      </c>
      <c r="D38" s="96">
        <v>43.41</v>
      </c>
      <c r="E38" s="96">
        <v>4471.2299999999996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45320</v>
      </c>
      <c r="B39" s="94">
        <v>45320.505439814813</v>
      </c>
      <c r="C39" s="95">
        <v>126</v>
      </c>
      <c r="D39" s="96">
        <v>43.41</v>
      </c>
      <c r="E39" s="96">
        <v>5469.66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45320</v>
      </c>
      <c r="B40" s="94">
        <v>45320.506273148145</v>
      </c>
      <c r="C40" s="95">
        <v>155</v>
      </c>
      <c r="D40" s="96">
        <v>43.41</v>
      </c>
      <c r="E40" s="96">
        <v>6728.5499999999993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45320</v>
      </c>
      <c r="B41" s="94">
        <v>45320.506273148145</v>
      </c>
      <c r="C41" s="95">
        <v>24</v>
      </c>
      <c r="D41" s="96">
        <v>43.41</v>
      </c>
      <c r="E41" s="96">
        <v>1041.8399999999999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45320</v>
      </c>
      <c r="B42" s="94">
        <v>45320.509930555556</v>
      </c>
      <c r="C42" s="95">
        <v>102</v>
      </c>
      <c r="D42" s="96">
        <v>43.4</v>
      </c>
      <c r="E42" s="96">
        <v>4426.8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45320</v>
      </c>
      <c r="B43" s="94">
        <v>45320.510891203703</v>
      </c>
      <c r="C43" s="95">
        <v>37</v>
      </c>
      <c r="D43" s="96">
        <v>43.41</v>
      </c>
      <c r="E43" s="96">
        <v>1606.1699999999998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45320</v>
      </c>
      <c r="B44" s="94">
        <v>45320.510891203703</v>
      </c>
      <c r="C44" s="95">
        <v>69</v>
      </c>
      <c r="D44" s="96">
        <v>43.41</v>
      </c>
      <c r="E44" s="96">
        <v>2995.29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45320</v>
      </c>
      <c r="B45" s="94">
        <v>45320.515590277777</v>
      </c>
      <c r="C45" s="95">
        <v>106</v>
      </c>
      <c r="D45" s="96">
        <v>43.4</v>
      </c>
      <c r="E45" s="96">
        <v>4600.3999999999996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45320</v>
      </c>
      <c r="B46" s="94">
        <v>45320.521655092591</v>
      </c>
      <c r="C46" s="95">
        <v>144</v>
      </c>
      <c r="D46" s="96">
        <v>43.46</v>
      </c>
      <c r="E46" s="96">
        <v>6258.24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45320</v>
      </c>
      <c r="B47" s="94">
        <v>45320.522858796299</v>
      </c>
      <c r="C47" s="95">
        <v>230</v>
      </c>
      <c r="D47" s="96">
        <v>43.43</v>
      </c>
      <c r="E47" s="96">
        <v>9988.9</v>
      </c>
      <c r="F47" s="97" t="s">
        <v>27</v>
      </c>
    </row>
    <row r="48" spans="1:12" s="45" customFormat="1" ht="16.5" customHeight="1">
      <c r="A48" s="93">
        <v>45320</v>
      </c>
      <c r="B48" s="94">
        <v>45320.525381944448</v>
      </c>
      <c r="C48" s="95">
        <v>39</v>
      </c>
      <c r="D48" s="96">
        <v>43.44</v>
      </c>
      <c r="E48" s="96">
        <v>1694.1599999999999</v>
      </c>
      <c r="F48" s="97" t="s">
        <v>27</v>
      </c>
    </row>
    <row r="49" spans="1:6" s="45" customFormat="1" ht="16.5" customHeight="1">
      <c r="A49" s="93">
        <v>45320</v>
      </c>
      <c r="B49" s="94">
        <v>45320.525381944448</v>
      </c>
      <c r="C49" s="95">
        <v>241</v>
      </c>
      <c r="D49" s="96">
        <v>43.44</v>
      </c>
      <c r="E49" s="96">
        <v>10469.039999999999</v>
      </c>
      <c r="F49" s="97" t="s">
        <v>27</v>
      </c>
    </row>
    <row r="50" spans="1:6" s="45" customFormat="1" ht="16.5" customHeight="1">
      <c r="A50" s="93">
        <v>45320</v>
      </c>
      <c r="B50" s="94">
        <v>45320.527951388889</v>
      </c>
      <c r="C50" s="95">
        <v>104</v>
      </c>
      <c r="D50" s="96">
        <v>43.42</v>
      </c>
      <c r="E50" s="96">
        <v>4515.68</v>
      </c>
      <c r="F50" s="97" t="s">
        <v>27</v>
      </c>
    </row>
    <row r="51" spans="1:6" s="45" customFormat="1" ht="16.5" customHeight="1">
      <c r="A51" s="93">
        <v>45320</v>
      </c>
      <c r="B51" s="94">
        <v>45320.527951388889</v>
      </c>
      <c r="C51" s="95">
        <v>7</v>
      </c>
      <c r="D51" s="96">
        <v>43.42</v>
      </c>
      <c r="E51" s="96">
        <v>303.94</v>
      </c>
      <c r="F51" s="97" t="s">
        <v>27</v>
      </c>
    </row>
    <row r="52" spans="1:6" s="45" customFormat="1" ht="16.5" customHeight="1">
      <c r="A52" s="93">
        <v>45320</v>
      </c>
      <c r="B52" s="94">
        <v>45320.5312962963</v>
      </c>
      <c r="C52" s="95">
        <v>108</v>
      </c>
      <c r="D52" s="96">
        <v>43.42</v>
      </c>
      <c r="E52" s="96">
        <v>4689.3600000000006</v>
      </c>
      <c r="F52" s="97" t="s">
        <v>27</v>
      </c>
    </row>
    <row r="53" spans="1:6" s="45" customFormat="1" ht="16.5" customHeight="1">
      <c r="A53" s="93">
        <v>45320</v>
      </c>
      <c r="B53" s="94">
        <v>45320.532453703701</v>
      </c>
      <c r="C53" s="95">
        <v>45</v>
      </c>
      <c r="D53" s="96">
        <v>43.44</v>
      </c>
      <c r="E53" s="96">
        <v>1954.8</v>
      </c>
      <c r="F53" s="97" t="s">
        <v>27</v>
      </c>
    </row>
    <row r="54" spans="1:6" s="45" customFormat="1" ht="16.5" customHeight="1">
      <c r="A54" s="93">
        <v>45320</v>
      </c>
      <c r="B54" s="94">
        <v>45320.532453703701</v>
      </c>
      <c r="C54" s="95">
        <v>150</v>
      </c>
      <c r="D54" s="96">
        <v>43.44</v>
      </c>
      <c r="E54" s="96">
        <v>6516</v>
      </c>
      <c r="F54" s="97" t="s">
        <v>27</v>
      </c>
    </row>
    <row r="55" spans="1:6" s="45" customFormat="1" ht="16.5" customHeight="1">
      <c r="A55" s="93">
        <v>45320</v>
      </c>
      <c r="B55" s="94">
        <v>45320.534201388888</v>
      </c>
      <c r="C55" s="95">
        <v>137</v>
      </c>
      <c r="D55" s="96">
        <v>43.42</v>
      </c>
      <c r="E55" s="96">
        <v>5948.54</v>
      </c>
      <c r="F55" s="97" t="s">
        <v>27</v>
      </c>
    </row>
    <row r="56" spans="1:6" s="45" customFormat="1" ht="16.5" customHeight="1">
      <c r="A56" s="93">
        <v>45320</v>
      </c>
      <c r="B56" s="94">
        <v>45320.534201388888</v>
      </c>
      <c r="C56" s="95">
        <v>28</v>
      </c>
      <c r="D56" s="96">
        <v>43.42</v>
      </c>
      <c r="E56" s="96">
        <v>1215.76</v>
      </c>
      <c r="F56" s="97" t="s">
        <v>27</v>
      </c>
    </row>
    <row r="57" spans="1:6" s="45" customFormat="1" ht="16.5" customHeight="1">
      <c r="A57" s="93">
        <v>45320</v>
      </c>
      <c r="B57" s="94">
        <v>45320.536400462966</v>
      </c>
      <c r="C57" s="95">
        <v>109</v>
      </c>
      <c r="D57" s="96">
        <v>43.43</v>
      </c>
      <c r="E57" s="96">
        <v>4733.87</v>
      </c>
      <c r="F57" s="97" t="s">
        <v>27</v>
      </c>
    </row>
    <row r="58" spans="1:6" s="45" customFormat="1" ht="16.5" customHeight="1">
      <c r="A58" s="93">
        <v>45320</v>
      </c>
      <c r="B58" s="94">
        <v>45320.541712962964</v>
      </c>
      <c r="C58" s="95">
        <v>196</v>
      </c>
      <c r="D58" s="96">
        <v>43.42</v>
      </c>
      <c r="E58" s="96">
        <v>8510.32</v>
      </c>
      <c r="F58" s="97" t="s">
        <v>27</v>
      </c>
    </row>
    <row r="59" spans="1:6" s="45" customFormat="1" ht="16.5" customHeight="1">
      <c r="A59" s="93">
        <v>45320</v>
      </c>
      <c r="B59" s="94">
        <v>45320.544965277775</v>
      </c>
      <c r="C59" s="95">
        <v>72</v>
      </c>
      <c r="D59" s="96">
        <v>43.42</v>
      </c>
      <c r="E59" s="96">
        <v>3126.2400000000002</v>
      </c>
      <c r="F59" s="97" t="s">
        <v>27</v>
      </c>
    </row>
    <row r="60" spans="1:6" s="45" customFormat="1" ht="16.5" customHeight="1">
      <c r="A60" s="93">
        <v>45320</v>
      </c>
      <c r="B60" s="94">
        <v>45320.544965277775</v>
      </c>
      <c r="C60" s="95">
        <v>35</v>
      </c>
      <c r="D60" s="96">
        <v>43.42</v>
      </c>
      <c r="E60" s="96">
        <v>1519.7</v>
      </c>
      <c r="F60" s="97" t="s">
        <v>27</v>
      </c>
    </row>
    <row r="61" spans="1:6" s="45" customFormat="1" ht="16.5" customHeight="1">
      <c r="A61" s="93">
        <v>45320</v>
      </c>
      <c r="B61" s="94">
        <v>45320.546018518522</v>
      </c>
      <c r="C61" s="95">
        <v>142</v>
      </c>
      <c r="D61" s="96">
        <v>43.41</v>
      </c>
      <c r="E61" s="96">
        <v>6164.2199999999993</v>
      </c>
      <c r="F61" s="97" t="s">
        <v>27</v>
      </c>
    </row>
    <row r="62" spans="1:6" s="45" customFormat="1" ht="16.5" customHeight="1">
      <c r="A62" s="93">
        <v>45320</v>
      </c>
      <c r="B62" s="94">
        <v>45320.549120370371</v>
      </c>
      <c r="C62" s="95">
        <v>60</v>
      </c>
      <c r="D62" s="96">
        <v>43.41</v>
      </c>
      <c r="E62" s="96">
        <v>2604.6</v>
      </c>
      <c r="F62" s="97" t="s">
        <v>27</v>
      </c>
    </row>
    <row r="63" spans="1:6" s="45" customFormat="1" ht="16.5" customHeight="1">
      <c r="A63" s="93">
        <v>45320</v>
      </c>
      <c r="B63" s="94">
        <v>45320.549120370371</v>
      </c>
      <c r="C63" s="95">
        <v>96</v>
      </c>
      <c r="D63" s="96">
        <v>43.41</v>
      </c>
      <c r="E63" s="96">
        <v>4167.3599999999997</v>
      </c>
      <c r="F63" s="97" t="s">
        <v>27</v>
      </c>
    </row>
    <row r="64" spans="1:6" s="45" customFormat="1" ht="16.5" customHeight="1">
      <c r="A64" s="93">
        <v>45320</v>
      </c>
      <c r="B64" s="94">
        <v>45320.55128472222</v>
      </c>
      <c r="C64" s="95">
        <v>95</v>
      </c>
      <c r="D64" s="96">
        <v>43.39</v>
      </c>
      <c r="E64" s="96">
        <v>4122.05</v>
      </c>
      <c r="F64" s="97" t="s">
        <v>27</v>
      </c>
    </row>
    <row r="65" spans="1:6" s="45" customFormat="1" ht="16.5" customHeight="1">
      <c r="A65" s="93">
        <v>45320</v>
      </c>
      <c r="B65" s="94">
        <v>45320.55128472222</v>
      </c>
      <c r="C65" s="95">
        <v>10</v>
      </c>
      <c r="D65" s="96">
        <v>43.39</v>
      </c>
      <c r="E65" s="96">
        <v>433.9</v>
      </c>
      <c r="F65" s="97" t="s">
        <v>27</v>
      </c>
    </row>
    <row r="66" spans="1:6" s="45" customFormat="1" ht="16.5" customHeight="1">
      <c r="A66" s="93">
        <v>45320</v>
      </c>
      <c r="B66" s="94">
        <v>45320.553923611114</v>
      </c>
      <c r="C66" s="95">
        <v>46</v>
      </c>
      <c r="D66" s="96">
        <v>43.41</v>
      </c>
      <c r="E66" s="96">
        <v>1996.86</v>
      </c>
      <c r="F66" s="97" t="s">
        <v>27</v>
      </c>
    </row>
    <row r="67" spans="1:6" s="45" customFormat="1" ht="16.5" customHeight="1">
      <c r="A67" s="93">
        <v>45320</v>
      </c>
      <c r="B67" s="94">
        <v>45320.553923611114</v>
      </c>
      <c r="C67" s="95">
        <v>80</v>
      </c>
      <c r="D67" s="96">
        <v>43.41</v>
      </c>
      <c r="E67" s="96">
        <v>3472.7999999999997</v>
      </c>
      <c r="F67" s="97" t="s">
        <v>27</v>
      </c>
    </row>
    <row r="68" spans="1:6" s="45" customFormat="1" ht="16.5" customHeight="1">
      <c r="A68" s="93">
        <v>45320</v>
      </c>
      <c r="B68" s="94">
        <v>45320.553923611114</v>
      </c>
      <c r="C68" s="95">
        <v>28</v>
      </c>
      <c r="D68" s="96">
        <v>43.41</v>
      </c>
      <c r="E68" s="96">
        <v>1215.48</v>
      </c>
      <c r="F68" s="97" t="s">
        <v>27</v>
      </c>
    </row>
    <row r="69" spans="1:6" s="45" customFormat="1" ht="16.5" customHeight="1">
      <c r="A69" s="93">
        <v>45320</v>
      </c>
      <c r="B69" s="94">
        <v>45320.553923611114</v>
      </c>
      <c r="C69" s="95">
        <v>75</v>
      </c>
      <c r="D69" s="96">
        <v>43.41</v>
      </c>
      <c r="E69" s="96">
        <v>3255.7499999999995</v>
      </c>
      <c r="F69" s="97" t="s">
        <v>27</v>
      </c>
    </row>
    <row r="70" spans="1:6" s="45" customFormat="1" ht="16.5" customHeight="1">
      <c r="A70" s="93">
        <v>45320</v>
      </c>
      <c r="B70" s="94">
        <v>45320.55537037037</v>
      </c>
      <c r="C70" s="95">
        <v>115</v>
      </c>
      <c r="D70" s="96">
        <v>43.38</v>
      </c>
      <c r="E70" s="96">
        <v>4988.7000000000007</v>
      </c>
      <c r="F70" s="97" t="s">
        <v>27</v>
      </c>
    </row>
    <row r="71" spans="1:6" s="45" customFormat="1" ht="16.5" customHeight="1">
      <c r="A71" s="93">
        <v>45320</v>
      </c>
      <c r="B71" s="94">
        <v>45320.55810185185</v>
      </c>
      <c r="C71" s="95">
        <v>123</v>
      </c>
      <c r="D71" s="96">
        <v>43.37</v>
      </c>
      <c r="E71" s="96">
        <v>5334.5099999999993</v>
      </c>
      <c r="F71" s="97" t="s">
        <v>27</v>
      </c>
    </row>
    <row r="72" spans="1:6" ht="16.5" customHeight="1">
      <c r="A72" s="93">
        <v>45320</v>
      </c>
      <c r="B72" s="94">
        <v>45320.562384259261</v>
      </c>
      <c r="C72" s="95">
        <v>106</v>
      </c>
      <c r="D72" s="96">
        <v>43.38</v>
      </c>
      <c r="E72" s="96">
        <v>4598.2800000000007</v>
      </c>
      <c r="F72" s="97" t="s">
        <v>27</v>
      </c>
    </row>
    <row r="73" spans="1:6" ht="16.5" customHeight="1">
      <c r="A73" s="93">
        <v>45320</v>
      </c>
      <c r="B73" s="94">
        <v>45320.564016203702</v>
      </c>
      <c r="C73" s="95">
        <v>188</v>
      </c>
      <c r="D73" s="96">
        <v>43.36</v>
      </c>
      <c r="E73" s="96">
        <v>8151.68</v>
      </c>
      <c r="F73" s="97" t="s">
        <v>27</v>
      </c>
    </row>
    <row r="74" spans="1:6" ht="16.5" customHeight="1">
      <c r="A74" s="93">
        <v>45320</v>
      </c>
      <c r="B74" s="94">
        <v>45320.575682870367</v>
      </c>
      <c r="C74" s="95">
        <v>195</v>
      </c>
      <c r="D74" s="96">
        <v>43.35</v>
      </c>
      <c r="E74" s="96">
        <v>8453.25</v>
      </c>
      <c r="F74" s="97" t="s">
        <v>27</v>
      </c>
    </row>
    <row r="75" spans="1:6" ht="16.5" customHeight="1">
      <c r="A75" s="93">
        <v>45320</v>
      </c>
      <c r="B75" s="94">
        <v>45320.576504629629</v>
      </c>
      <c r="C75" s="95">
        <v>110</v>
      </c>
      <c r="D75" s="96">
        <v>43.37</v>
      </c>
      <c r="E75" s="96">
        <v>4770.7</v>
      </c>
      <c r="F75" s="97" t="s">
        <v>27</v>
      </c>
    </row>
    <row r="76" spans="1:6" ht="16.5" customHeight="1">
      <c r="A76" s="93">
        <v>45320</v>
      </c>
      <c r="B76" s="94">
        <v>45320.577800925923</v>
      </c>
      <c r="C76" s="95">
        <v>128</v>
      </c>
      <c r="D76" s="96">
        <v>43.35</v>
      </c>
      <c r="E76" s="96">
        <v>5548.8</v>
      </c>
      <c r="F76" s="97" t="s">
        <v>27</v>
      </c>
    </row>
    <row r="77" spans="1:6" ht="16.5" customHeight="1">
      <c r="A77" s="93">
        <v>45320</v>
      </c>
      <c r="B77" s="94">
        <v>45320.581597222219</v>
      </c>
      <c r="C77" s="95">
        <v>109</v>
      </c>
      <c r="D77" s="96">
        <v>43.35</v>
      </c>
      <c r="E77" s="96">
        <v>4725.1500000000005</v>
      </c>
      <c r="F77" s="97" t="s">
        <v>27</v>
      </c>
    </row>
    <row r="78" spans="1:6" ht="16.5" customHeight="1">
      <c r="A78" s="93">
        <v>45320</v>
      </c>
      <c r="B78" s="94">
        <v>45320.591909722221</v>
      </c>
      <c r="C78" s="95">
        <v>11</v>
      </c>
      <c r="D78" s="96">
        <v>43.35</v>
      </c>
      <c r="E78" s="96">
        <v>476.85</v>
      </c>
      <c r="F78" s="97" t="s">
        <v>27</v>
      </c>
    </row>
    <row r="79" spans="1:6" ht="16.5" customHeight="1">
      <c r="A79" s="93">
        <v>45320</v>
      </c>
      <c r="B79" s="94">
        <v>45320.591909722221</v>
      </c>
      <c r="C79" s="95">
        <v>150</v>
      </c>
      <c r="D79" s="96">
        <v>43.35</v>
      </c>
      <c r="E79" s="96">
        <v>6502.5</v>
      </c>
      <c r="F79" s="97" t="s">
        <v>27</v>
      </c>
    </row>
    <row r="80" spans="1:6" ht="16.5" customHeight="1">
      <c r="A80" s="93">
        <v>45320</v>
      </c>
      <c r="B80" s="94">
        <v>45320.594363425924</v>
      </c>
      <c r="C80" s="95">
        <v>112</v>
      </c>
      <c r="D80" s="96">
        <v>43.37</v>
      </c>
      <c r="E80" s="96">
        <v>4857.4399999999996</v>
      </c>
      <c r="F80" s="97" t="s">
        <v>27</v>
      </c>
    </row>
    <row r="81" spans="1:6" ht="16.5" customHeight="1">
      <c r="A81" s="93">
        <v>45320</v>
      </c>
      <c r="B81" s="94">
        <v>45320.596550925926</v>
      </c>
      <c r="C81" s="95">
        <v>141</v>
      </c>
      <c r="D81" s="96">
        <v>43.35</v>
      </c>
      <c r="E81" s="96">
        <v>6112.35</v>
      </c>
      <c r="F81" s="97" t="s">
        <v>27</v>
      </c>
    </row>
    <row r="82" spans="1:6" ht="16.5" customHeight="1">
      <c r="A82" s="93">
        <v>45320</v>
      </c>
      <c r="B82" s="94">
        <v>45320.603032407409</v>
      </c>
      <c r="C82" s="95">
        <v>151</v>
      </c>
      <c r="D82" s="96">
        <v>43.35</v>
      </c>
      <c r="E82" s="96">
        <v>6545.85</v>
      </c>
      <c r="F82" s="97" t="s">
        <v>27</v>
      </c>
    </row>
    <row r="83" spans="1:6" ht="16.5" customHeight="1">
      <c r="A83" s="93">
        <v>45320</v>
      </c>
      <c r="B83" s="94">
        <v>45320.603414351855</v>
      </c>
      <c r="C83" s="95">
        <v>9</v>
      </c>
      <c r="D83" s="96">
        <v>43.34</v>
      </c>
      <c r="E83" s="96">
        <v>390.06000000000006</v>
      </c>
      <c r="F83" s="97" t="s">
        <v>27</v>
      </c>
    </row>
    <row r="84" spans="1:6" ht="16.5" customHeight="1">
      <c r="A84" s="93">
        <v>45320</v>
      </c>
      <c r="B84" s="94">
        <v>45320.611250000002</v>
      </c>
      <c r="C84" s="95">
        <v>195</v>
      </c>
      <c r="D84" s="96">
        <v>43.36</v>
      </c>
      <c r="E84" s="96">
        <v>8455.2000000000007</v>
      </c>
      <c r="F84" s="97" t="s">
        <v>27</v>
      </c>
    </row>
    <row r="85" spans="1:6" ht="16.5" customHeight="1">
      <c r="A85" s="93">
        <v>45320</v>
      </c>
      <c r="B85" s="94">
        <v>45320.611250000002</v>
      </c>
      <c r="C85" s="95">
        <v>9</v>
      </c>
      <c r="D85" s="96">
        <v>43.36</v>
      </c>
      <c r="E85" s="96">
        <v>390.24</v>
      </c>
      <c r="F85" s="97" t="s">
        <v>27</v>
      </c>
    </row>
    <row r="86" spans="1:6" ht="16.5" customHeight="1">
      <c r="A86" s="93">
        <v>45320</v>
      </c>
      <c r="B86" s="94">
        <v>45320.611261574071</v>
      </c>
      <c r="C86" s="95">
        <v>119</v>
      </c>
      <c r="D86" s="96">
        <v>43.36</v>
      </c>
      <c r="E86" s="96">
        <v>5159.84</v>
      </c>
      <c r="F86" s="97" t="s">
        <v>27</v>
      </c>
    </row>
    <row r="87" spans="1:6" ht="16.5" customHeight="1">
      <c r="A87" s="93">
        <v>45320</v>
      </c>
      <c r="B87" s="94">
        <v>45320.614166666666</v>
      </c>
      <c r="C87" s="95">
        <v>48</v>
      </c>
      <c r="D87" s="96">
        <v>43.35</v>
      </c>
      <c r="E87" s="96">
        <v>2080.8000000000002</v>
      </c>
      <c r="F87" s="97" t="s">
        <v>27</v>
      </c>
    </row>
    <row r="88" spans="1:6" ht="16.5" customHeight="1">
      <c r="A88" s="93">
        <v>45320</v>
      </c>
      <c r="B88" s="94">
        <v>45320.614166666666</v>
      </c>
      <c r="C88" s="95">
        <v>156</v>
      </c>
      <c r="D88" s="96">
        <v>43.35</v>
      </c>
      <c r="E88" s="96">
        <v>6762.6</v>
      </c>
      <c r="F88" s="97" t="s">
        <v>27</v>
      </c>
    </row>
    <row r="89" spans="1:6" ht="16.5" customHeight="1">
      <c r="A89" s="93">
        <v>45320</v>
      </c>
      <c r="B89" s="94">
        <v>45320.619479166664</v>
      </c>
      <c r="C89" s="95">
        <v>26</v>
      </c>
      <c r="D89" s="96">
        <v>43.37</v>
      </c>
      <c r="E89" s="96">
        <v>1127.6199999999999</v>
      </c>
      <c r="F89" s="97" t="s">
        <v>27</v>
      </c>
    </row>
    <row r="90" spans="1:6" ht="16.5" customHeight="1">
      <c r="A90" s="93">
        <v>45320</v>
      </c>
      <c r="B90" s="94">
        <v>45320.619479166664</v>
      </c>
      <c r="C90" s="95">
        <v>161</v>
      </c>
      <c r="D90" s="96">
        <v>43.37</v>
      </c>
      <c r="E90" s="96">
        <v>6982.57</v>
      </c>
      <c r="F90" s="97" t="s">
        <v>27</v>
      </c>
    </row>
    <row r="91" spans="1:6" ht="16.5" customHeight="1">
      <c r="A91" s="93">
        <v>45320</v>
      </c>
      <c r="B91" s="94">
        <v>45320.619513888887</v>
      </c>
      <c r="C91" s="95">
        <v>183</v>
      </c>
      <c r="D91" s="96">
        <v>43.36</v>
      </c>
      <c r="E91" s="96">
        <v>7934.88</v>
      </c>
      <c r="F91" s="97" t="s">
        <v>27</v>
      </c>
    </row>
    <row r="92" spans="1:6" ht="16.5" customHeight="1">
      <c r="A92" s="93">
        <v>45320</v>
      </c>
      <c r="B92" s="94">
        <v>45320.621747685182</v>
      </c>
      <c r="C92" s="95">
        <v>147</v>
      </c>
      <c r="D92" s="96">
        <v>43.35</v>
      </c>
      <c r="E92" s="96">
        <v>6372.45</v>
      </c>
      <c r="F92" s="97" t="s">
        <v>27</v>
      </c>
    </row>
    <row r="93" spans="1:6" ht="16.5" customHeight="1">
      <c r="A93" s="93">
        <v>45320</v>
      </c>
      <c r="B93" s="94">
        <v>45320.628564814811</v>
      </c>
      <c r="C93" s="95">
        <v>114</v>
      </c>
      <c r="D93" s="96">
        <v>43.38</v>
      </c>
      <c r="E93" s="96">
        <v>4945.3200000000006</v>
      </c>
      <c r="F93" s="97" t="s">
        <v>27</v>
      </c>
    </row>
    <row r="94" spans="1:6" ht="16.5" customHeight="1">
      <c r="A94" s="93">
        <v>45320</v>
      </c>
      <c r="B94" s="94">
        <v>45320.630266203705</v>
      </c>
      <c r="C94" s="95">
        <v>157</v>
      </c>
      <c r="D94" s="96">
        <v>43.38</v>
      </c>
      <c r="E94" s="96">
        <v>6810.6600000000008</v>
      </c>
      <c r="F94" s="97" t="s">
        <v>27</v>
      </c>
    </row>
    <row r="95" spans="1:6" ht="16.5" customHeight="1">
      <c r="A95" s="93">
        <v>45320</v>
      </c>
      <c r="B95" s="94">
        <v>45320.630266203705</v>
      </c>
      <c r="C95" s="95">
        <v>365</v>
      </c>
      <c r="D95" s="96">
        <v>43.38</v>
      </c>
      <c r="E95" s="96">
        <v>15833.7</v>
      </c>
      <c r="F95" s="97" t="s">
        <v>27</v>
      </c>
    </row>
    <row r="96" spans="1:6" ht="16.5" customHeight="1">
      <c r="A96" s="93">
        <v>45320</v>
      </c>
      <c r="B96" s="94">
        <v>45320.631249999999</v>
      </c>
      <c r="C96" s="95">
        <v>232</v>
      </c>
      <c r="D96" s="96">
        <v>43.38</v>
      </c>
      <c r="E96" s="96">
        <v>10064.16</v>
      </c>
      <c r="F96" s="97" t="s">
        <v>27</v>
      </c>
    </row>
    <row r="97" spans="1:6" ht="16.5" customHeight="1">
      <c r="A97" s="93">
        <v>45320</v>
      </c>
      <c r="B97" s="94">
        <v>45320.633136574077</v>
      </c>
      <c r="C97" s="95">
        <v>207</v>
      </c>
      <c r="D97" s="96">
        <v>43.41</v>
      </c>
      <c r="E97" s="96">
        <v>8985.869999999999</v>
      </c>
      <c r="F97" s="97" t="s">
        <v>27</v>
      </c>
    </row>
    <row r="98" spans="1:6" ht="16.5" customHeight="1">
      <c r="A98" s="93">
        <v>45320</v>
      </c>
      <c r="B98" s="94">
        <v>45320.634305555555</v>
      </c>
      <c r="C98" s="95">
        <v>105</v>
      </c>
      <c r="D98" s="96">
        <v>43.42</v>
      </c>
      <c r="E98" s="96">
        <v>4559.1000000000004</v>
      </c>
      <c r="F98" s="97" t="s">
        <v>27</v>
      </c>
    </row>
    <row r="99" spans="1:6" ht="16.5" customHeight="1">
      <c r="A99" s="93">
        <v>45320</v>
      </c>
      <c r="B99" s="94">
        <v>45320.636331018519</v>
      </c>
      <c r="C99" s="95">
        <v>13</v>
      </c>
      <c r="D99" s="96">
        <v>43.44</v>
      </c>
      <c r="E99" s="96">
        <v>564.72</v>
      </c>
      <c r="F99" s="97" t="s">
        <v>27</v>
      </c>
    </row>
    <row r="100" spans="1:6" ht="16.5" customHeight="1">
      <c r="A100" s="93">
        <v>45320</v>
      </c>
      <c r="B100" s="94">
        <v>45320.636331018519</v>
      </c>
      <c r="C100" s="95">
        <v>94</v>
      </c>
      <c r="D100" s="96">
        <v>43.44</v>
      </c>
      <c r="E100" s="96">
        <v>4083.3599999999997</v>
      </c>
      <c r="F100" s="97" t="s">
        <v>27</v>
      </c>
    </row>
    <row r="101" spans="1:6" ht="16.5" customHeight="1">
      <c r="A101" s="93">
        <v>45320</v>
      </c>
      <c r="B101" s="94">
        <v>45320.639513888891</v>
      </c>
      <c r="C101" s="95">
        <v>159</v>
      </c>
      <c r="D101" s="96">
        <v>43.52</v>
      </c>
      <c r="E101" s="96">
        <v>6919.68</v>
      </c>
      <c r="F101" s="97" t="s">
        <v>27</v>
      </c>
    </row>
    <row r="102" spans="1:6" ht="16.5" customHeight="1">
      <c r="A102" s="93">
        <v>45320</v>
      </c>
      <c r="B102" s="94">
        <v>45320.640543981484</v>
      </c>
      <c r="C102" s="95">
        <v>171</v>
      </c>
      <c r="D102" s="96">
        <v>43.48</v>
      </c>
      <c r="E102" s="96">
        <v>7435.079999999999</v>
      </c>
      <c r="F102" s="97" t="s">
        <v>27</v>
      </c>
    </row>
    <row r="103" spans="1:6" ht="16.5" customHeight="1">
      <c r="A103" s="93">
        <v>45320</v>
      </c>
      <c r="B103" s="94">
        <v>45320.643043981479</v>
      </c>
      <c r="C103" s="95">
        <v>115</v>
      </c>
      <c r="D103" s="96">
        <v>43.46</v>
      </c>
      <c r="E103" s="96">
        <v>4997.9000000000005</v>
      </c>
      <c r="F103" s="97" t="s">
        <v>27</v>
      </c>
    </row>
    <row r="104" spans="1:6" ht="16.5" customHeight="1">
      <c r="A104" s="93">
        <v>45320</v>
      </c>
      <c r="B104" s="94">
        <v>45320.644444444442</v>
      </c>
      <c r="C104" s="95">
        <v>50</v>
      </c>
      <c r="D104" s="96">
        <v>43.41</v>
      </c>
      <c r="E104" s="96">
        <v>2170.5</v>
      </c>
      <c r="F104" s="97" t="s">
        <v>27</v>
      </c>
    </row>
    <row r="105" spans="1:6" ht="16.5" customHeight="1">
      <c r="A105" s="93">
        <v>45320</v>
      </c>
      <c r="B105" s="94">
        <v>45320.644444444442</v>
      </c>
      <c r="C105" s="95">
        <v>64</v>
      </c>
      <c r="D105" s="96">
        <v>43.41</v>
      </c>
      <c r="E105" s="96">
        <v>2778.24</v>
      </c>
      <c r="F105" s="97" t="s">
        <v>27</v>
      </c>
    </row>
    <row r="106" spans="1:6" ht="16.5" customHeight="1">
      <c r="A106" s="93">
        <v>45320</v>
      </c>
      <c r="B106" s="94">
        <v>45320.647083333337</v>
      </c>
      <c r="C106" s="95">
        <v>115</v>
      </c>
      <c r="D106" s="96">
        <v>43.46</v>
      </c>
      <c r="E106" s="96">
        <v>4997.9000000000005</v>
      </c>
      <c r="F106" s="97" t="s">
        <v>27</v>
      </c>
    </row>
    <row r="107" spans="1:6" ht="16.5" customHeight="1">
      <c r="A107" s="93">
        <v>45320</v>
      </c>
      <c r="B107" s="94">
        <v>45320.648379629631</v>
      </c>
      <c r="C107" s="95">
        <v>121</v>
      </c>
      <c r="D107" s="96">
        <v>43.44</v>
      </c>
      <c r="E107" s="96">
        <v>5256.24</v>
      </c>
      <c r="F107" s="97" t="s">
        <v>27</v>
      </c>
    </row>
    <row r="108" spans="1:6" ht="16.5" customHeight="1">
      <c r="A108" s="93">
        <v>45320</v>
      </c>
      <c r="B108" s="94">
        <v>45320.648993055554</v>
      </c>
      <c r="C108" s="95">
        <v>115</v>
      </c>
      <c r="D108" s="96">
        <v>43.42</v>
      </c>
      <c r="E108" s="96">
        <v>4993.3</v>
      </c>
      <c r="F108" s="97" t="s">
        <v>27</v>
      </c>
    </row>
    <row r="109" spans="1:6" ht="16.5" customHeight="1">
      <c r="A109" s="93">
        <v>45320</v>
      </c>
      <c r="B109" s="94">
        <v>45320.650636574072</v>
      </c>
      <c r="C109" s="95">
        <v>148</v>
      </c>
      <c r="D109" s="96">
        <v>43.44</v>
      </c>
      <c r="E109" s="96">
        <v>6429.12</v>
      </c>
      <c r="F109" s="97" t="s">
        <v>27</v>
      </c>
    </row>
    <row r="110" spans="1:6" ht="16.5" customHeight="1">
      <c r="A110" s="93">
        <v>45320</v>
      </c>
      <c r="B110" s="94">
        <v>45320.652083333334</v>
      </c>
      <c r="C110" s="95">
        <v>106</v>
      </c>
      <c r="D110" s="96">
        <v>43.44</v>
      </c>
      <c r="E110" s="96">
        <v>4604.6399999999994</v>
      </c>
      <c r="F110" s="97" t="s">
        <v>27</v>
      </c>
    </row>
    <row r="111" spans="1:6" ht="16.5" customHeight="1">
      <c r="A111" s="93">
        <v>45320</v>
      </c>
      <c r="B111" s="94">
        <v>45320.652592592596</v>
      </c>
      <c r="C111" s="95">
        <v>116</v>
      </c>
      <c r="D111" s="96">
        <v>43.45</v>
      </c>
      <c r="E111" s="96">
        <v>5040.2000000000007</v>
      </c>
      <c r="F111" s="97" t="s">
        <v>27</v>
      </c>
    </row>
    <row r="112" spans="1:6" ht="16.5" customHeight="1">
      <c r="A112" s="93">
        <v>45320</v>
      </c>
      <c r="B112" s="94">
        <v>45320.656793981485</v>
      </c>
      <c r="C112" s="95">
        <v>169</v>
      </c>
      <c r="D112" s="96">
        <v>43.47</v>
      </c>
      <c r="E112" s="96">
        <v>7346.4299999999994</v>
      </c>
      <c r="F112" s="97" t="s">
        <v>27</v>
      </c>
    </row>
    <row r="113" spans="1:6" ht="16.5" customHeight="1">
      <c r="A113" s="93">
        <v>45320</v>
      </c>
      <c r="B113" s="94">
        <v>45320.656793981485</v>
      </c>
      <c r="C113" s="95">
        <v>149</v>
      </c>
      <c r="D113" s="96">
        <v>43.47</v>
      </c>
      <c r="E113" s="96">
        <v>6477.03</v>
      </c>
      <c r="F113" s="97" t="s">
        <v>27</v>
      </c>
    </row>
    <row r="114" spans="1:6" ht="16.5" customHeight="1">
      <c r="A114" s="93">
        <v>45320</v>
      </c>
      <c r="B114" s="94">
        <v>45320.657812500001</v>
      </c>
      <c r="C114" s="95">
        <v>194</v>
      </c>
      <c r="D114" s="96">
        <v>43.46</v>
      </c>
      <c r="E114" s="96">
        <v>8431.24</v>
      </c>
      <c r="F114" s="97" t="s">
        <v>27</v>
      </c>
    </row>
    <row r="115" spans="1:6" ht="12.75" customHeight="1">
      <c r="A115" s="93">
        <v>45320</v>
      </c>
      <c r="B115" s="94">
        <v>45320.660891203705</v>
      </c>
      <c r="C115" s="95">
        <v>68</v>
      </c>
      <c r="D115" s="96">
        <v>43.47</v>
      </c>
      <c r="E115" s="96">
        <v>2955.96</v>
      </c>
      <c r="F115" s="97" t="s">
        <v>27</v>
      </c>
    </row>
    <row r="116" spans="1:6" ht="12.75" customHeight="1">
      <c r="A116" s="93">
        <v>45320</v>
      </c>
      <c r="B116" s="94">
        <v>45320.660891203705</v>
      </c>
      <c r="C116" s="95">
        <v>43</v>
      </c>
      <c r="D116" s="96">
        <v>43.47</v>
      </c>
      <c r="E116" s="96">
        <v>1869.21</v>
      </c>
      <c r="F116" s="97" t="s">
        <v>27</v>
      </c>
    </row>
    <row r="117" spans="1:6" ht="12.75" customHeight="1">
      <c r="A117" s="93">
        <v>45320</v>
      </c>
      <c r="B117" s="94">
        <v>45320.662731481483</v>
      </c>
      <c r="C117" s="95">
        <v>229</v>
      </c>
      <c r="D117" s="96">
        <v>43.48</v>
      </c>
      <c r="E117" s="96">
        <v>9956.92</v>
      </c>
      <c r="F117" s="97" t="s">
        <v>27</v>
      </c>
    </row>
    <row r="118" spans="1:6" ht="12.75" customHeight="1">
      <c r="A118" s="93">
        <v>45320</v>
      </c>
      <c r="B118" s="94">
        <v>45320.664131944446</v>
      </c>
      <c r="C118" s="95">
        <v>160</v>
      </c>
      <c r="D118" s="96">
        <v>43.47</v>
      </c>
      <c r="E118" s="96">
        <v>6955.2</v>
      </c>
      <c r="F118" s="97" t="s">
        <v>27</v>
      </c>
    </row>
    <row r="119" spans="1:6" ht="12.75" customHeight="1">
      <c r="A119" s="93">
        <v>45320</v>
      </c>
      <c r="B119" s="94">
        <v>45320.66505787037</v>
      </c>
      <c r="C119" s="95">
        <v>124</v>
      </c>
      <c r="D119" s="96">
        <v>43.47</v>
      </c>
      <c r="E119" s="96">
        <v>5390.28</v>
      </c>
      <c r="F119" s="97" t="s">
        <v>27</v>
      </c>
    </row>
    <row r="120" spans="1:6" ht="12.75" customHeight="1">
      <c r="A120" s="93">
        <v>45320</v>
      </c>
      <c r="B120" s="94">
        <v>45320.66505787037</v>
      </c>
      <c r="C120" s="95">
        <v>72</v>
      </c>
      <c r="D120" s="96">
        <v>43.47</v>
      </c>
      <c r="E120" s="96">
        <v>3129.84</v>
      </c>
      <c r="F120" s="97" t="s">
        <v>27</v>
      </c>
    </row>
    <row r="121" spans="1:6" ht="12.75" customHeight="1">
      <c r="A121" s="93">
        <v>45320</v>
      </c>
      <c r="B121" s="94">
        <v>45320.666944444441</v>
      </c>
      <c r="C121" s="95">
        <v>97</v>
      </c>
      <c r="D121" s="96">
        <v>43.48</v>
      </c>
      <c r="E121" s="96">
        <v>4217.5599999999995</v>
      </c>
      <c r="F121" s="97" t="s">
        <v>27</v>
      </c>
    </row>
    <row r="122" spans="1:6" ht="12.75" customHeight="1">
      <c r="A122" s="93">
        <v>45320</v>
      </c>
      <c r="B122" s="94">
        <v>45320.672280092593</v>
      </c>
      <c r="C122" s="95">
        <v>172</v>
      </c>
      <c r="D122" s="96">
        <v>43.48</v>
      </c>
      <c r="E122" s="96">
        <v>7478.5599999999995</v>
      </c>
      <c r="F122" s="97" t="s">
        <v>27</v>
      </c>
    </row>
    <row r="123" spans="1:6" ht="12.75" customHeight="1">
      <c r="A123" s="93">
        <v>45320</v>
      </c>
      <c r="B123" s="94">
        <v>45320.672280092593</v>
      </c>
      <c r="C123" s="95">
        <v>150</v>
      </c>
      <c r="D123" s="96">
        <v>43.48</v>
      </c>
      <c r="E123" s="96">
        <v>6521.9999999999991</v>
      </c>
      <c r="F123" s="97" t="s">
        <v>27</v>
      </c>
    </row>
    <row r="124" spans="1:6" ht="12.75" customHeight="1">
      <c r="A124" s="93">
        <v>45320</v>
      </c>
      <c r="B124" s="94">
        <v>45320.670682870368</v>
      </c>
      <c r="C124" s="95">
        <v>15</v>
      </c>
      <c r="D124" s="96">
        <v>43.48</v>
      </c>
      <c r="E124" s="96">
        <v>652.19999999999993</v>
      </c>
      <c r="F124" s="97" t="s">
        <v>27</v>
      </c>
    </row>
    <row r="125" spans="1:6" ht="12.75" customHeight="1">
      <c r="A125" s="93">
        <v>45320</v>
      </c>
      <c r="B125" s="94">
        <v>45320.670775462961</v>
      </c>
      <c r="C125" s="95">
        <v>30</v>
      </c>
      <c r="D125" s="96">
        <v>43.49</v>
      </c>
      <c r="E125" s="96">
        <v>1304.7</v>
      </c>
      <c r="F125" s="97" t="s">
        <v>27</v>
      </c>
    </row>
    <row r="126" spans="1:6" ht="12.75" customHeight="1">
      <c r="A126" s="93">
        <v>45320</v>
      </c>
      <c r="B126" s="94">
        <v>45320.671030092592</v>
      </c>
      <c r="C126" s="95">
        <v>98</v>
      </c>
      <c r="D126" s="96">
        <v>43.49</v>
      </c>
      <c r="E126" s="96">
        <v>4262.0200000000004</v>
      </c>
      <c r="F126" s="97" t="s">
        <v>27</v>
      </c>
    </row>
    <row r="127" spans="1:6" ht="12.75" customHeight="1">
      <c r="A127" s="93">
        <v>45320</v>
      </c>
      <c r="B127" s="94">
        <v>45320.6718287037</v>
      </c>
      <c r="C127" s="95">
        <v>96</v>
      </c>
      <c r="D127" s="96">
        <v>43.49</v>
      </c>
      <c r="E127" s="96">
        <v>4175.04</v>
      </c>
      <c r="F127" s="97" t="s">
        <v>27</v>
      </c>
    </row>
    <row r="128" spans="1:6" ht="12.75" customHeight="1">
      <c r="A128" s="93">
        <v>45320</v>
      </c>
      <c r="B128" s="94">
        <v>45320.6718287037</v>
      </c>
      <c r="C128" s="95">
        <v>15</v>
      </c>
      <c r="D128" s="96">
        <v>43.49</v>
      </c>
      <c r="E128" s="96">
        <v>652.35</v>
      </c>
      <c r="F128" s="97" t="s">
        <v>27</v>
      </c>
    </row>
    <row r="129" spans="1:6" ht="12.75" customHeight="1">
      <c r="A129" s="93">
        <v>45320</v>
      </c>
      <c r="B129" s="94">
        <v>45320.672280092593</v>
      </c>
      <c r="C129" s="95">
        <v>139</v>
      </c>
      <c r="D129" s="96">
        <v>43.48</v>
      </c>
      <c r="E129" s="96">
        <v>6043.7199999999993</v>
      </c>
      <c r="F129" s="97" t="s">
        <v>27</v>
      </c>
    </row>
    <row r="130" spans="1:6" ht="12.75" customHeight="1">
      <c r="A130" s="93">
        <v>45320</v>
      </c>
      <c r="B130" s="94">
        <v>45320.675995370373</v>
      </c>
      <c r="C130" s="95">
        <v>110</v>
      </c>
      <c r="D130" s="96">
        <v>43.47</v>
      </c>
      <c r="E130" s="96">
        <v>4781.7</v>
      </c>
      <c r="F130" s="97" t="s">
        <v>27</v>
      </c>
    </row>
    <row r="131" spans="1:6" ht="12.75" customHeight="1">
      <c r="A131" s="93">
        <v>45320</v>
      </c>
      <c r="B131" s="94">
        <v>45320.676099537035</v>
      </c>
      <c r="C131" s="95">
        <v>186</v>
      </c>
      <c r="D131" s="96">
        <v>43.47</v>
      </c>
      <c r="E131" s="96">
        <v>8085.42</v>
      </c>
      <c r="F131" s="97" t="s">
        <v>27</v>
      </c>
    </row>
    <row r="132" spans="1:6" ht="12.75" customHeight="1">
      <c r="A132" s="93">
        <v>45320</v>
      </c>
      <c r="B132" s="94">
        <v>45320.678935185184</v>
      </c>
      <c r="C132" s="95">
        <v>31</v>
      </c>
      <c r="D132" s="96">
        <v>43.49</v>
      </c>
      <c r="E132" s="96">
        <v>1348.19</v>
      </c>
      <c r="F132" s="97" t="s">
        <v>27</v>
      </c>
    </row>
    <row r="133" spans="1:6" ht="12.75" customHeight="1">
      <c r="A133" s="93">
        <v>45320</v>
      </c>
      <c r="B133" s="94">
        <v>45320.678935185184</v>
      </c>
      <c r="C133" s="95">
        <v>141</v>
      </c>
      <c r="D133" s="96">
        <v>43.49</v>
      </c>
      <c r="E133" s="96">
        <v>6132.09</v>
      </c>
      <c r="F133" s="97" t="s">
        <v>27</v>
      </c>
    </row>
    <row r="134" spans="1:6" ht="12.75" customHeight="1">
      <c r="A134" s="93">
        <v>45320</v>
      </c>
      <c r="B134" s="94">
        <v>45320.678935185184</v>
      </c>
      <c r="C134" s="95">
        <v>10</v>
      </c>
      <c r="D134" s="96">
        <v>43.49</v>
      </c>
      <c r="E134" s="96">
        <v>434.90000000000003</v>
      </c>
      <c r="F134" s="97" t="s">
        <v>27</v>
      </c>
    </row>
    <row r="135" spans="1:6" ht="12.75" customHeight="1">
      <c r="A135" s="93">
        <v>45320</v>
      </c>
      <c r="B135" s="94">
        <v>45320.680266203701</v>
      </c>
      <c r="C135" s="95">
        <v>3</v>
      </c>
      <c r="D135" s="96">
        <v>43.48</v>
      </c>
      <c r="E135" s="96">
        <v>130.44</v>
      </c>
      <c r="F135" s="97" t="s">
        <v>27</v>
      </c>
    </row>
    <row r="136" spans="1:6" ht="12.75" customHeight="1">
      <c r="A136" s="93">
        <v>45320</v>
      </c>
      <c r="B136" s="94">
        <v>45320.680266203701</v>
      </c>
      <c r="C136" s="95">
        <v>174</v>
      </c>
      <c r="D136" s="96">
        <v>43.48</v>
      </c>
      <c r="E136" s="96">
        <v>7565.5199999999995</v>
      </c>
      <c r="F136" s="97" t="s">
        <v>27</v>
      </c>
    </row>
    <row r="137" spans="1:6" ht="12.75" customHeight="1">
      <c r="A137" s="93">
        <v>45320</v>
      </c>
      <c r="B137" s="94">
        <v>45320.680358796293</v>
      </c>
      <c r="C137" s="95">
        <v>209</v>
      </c>
      <c r="D137" s="96">
        <v>43.48</v>
      </c>
      <c r="E137" s="96">
        <v>9087.32</v>
      </c>
      <c r="F137" s="97" t="s">
        <v>27</v>
      </c>
    </row>
    <row r="138" spans="1:6" ht="12.75" customHeight="1">
      <c r="A138" s="93">
        <v>45320</v>
      </c>
      <c r="B138" s="94">
        <v>45320.68141203704</v>
      </c>
      <c r="C138" s="95">
        <v>108</v>
      </c>
      <c r="D138" s="96">
        <v>43.49</v>
      </c>
      <c r="E138" s="96">
        <v>4696.92</v>
      </c>
      <c r="F138" s="97" t="s">
        <v>27</v>
      </c>
    </row>
    <row r="139" spans="1:6" ht="12.75" customHeight="1">
      <c r="A139" s="93">
        <v>45320</v>
      </c>
      <c r="B139" s="94">
        <v>45320.683368055557</v>
      </c>
      <c r="C139" s="95">
        <v>109</v>
      </c>
      <c r="D139" s="96">
        <v>43.48</v>
      </c>
      <c r="E139" s="96">
        <v>4739.32</v>
      </c>
      <c r="F139" s="97" t="s">
        <v>27</v>
      </c>
    </row>
    <row r="140" spans="1:6" ht="12.75" customHeight="1">
      <c r="A140" s="93">
        <v>45320</v>
      </c>
      <c r="B140" s="94">
        <v>45320.684502314813</v>
      </c>
      <c r="C140" s="95">
        <v>173</v>
      </c>
      <c r="D140" s="96">
        <v>43.47</v>
      </c>
      <c r="E140" s="96">
        <v>7520.3099999999995</v>
      </c>
      <c r="F140" s="97" t="s">
        <v>27</v>
      </c>
    </row>
    <row r="141" spans="1:6" ht="12.75" customHeight="1">
      <c r="A141" s="93">
        <v>45320</v>
      </c>
      <c r="B141" s="94">
        <v>45320.686400462961</v>
      </c>
      <c r="C141" s="95">
        <v>44</v>
      </c>
      <c r="D141" s="96">
        <v>43.46</v>
      </c>
      <c r="E141" s="96">
        <v>1912.24</v>
      </c>
      <c r="F141" s="97" t="s">
        <v>27</v>
      </c>
    </row>
    <row r="142" spans="1:6" ht="12.75" customHeight="1">
      <c r="A142" s="93">
        <v>45320</v>
      </c>
      <c r="B142" s="94">
        <v>45320.686400462961</v>
      </c>
      <c r="C142" s="95">
        <v>121</v>
      </c>
      <c r="D142" s="96">
        <v>43.46</v>
      </c>
      <c r="E142" s="96">
        <v>5258.66</v>
      </c>
      <c r="F142" s="97" t="s">
        <v>27</v>
      </c>
    </row>
    <row r="143" spans="1:6" ht="12.75" customHeight="1">
      <c r="A143" s="93">
        <v>45320</v>
      </c>
      <c r="B143" s="94">
        <v>45320.687731481485</v>
      </c>
      <c r="C143" s="95">
        <v>107</v>
      </c>
      <c r="D143" s="96">
        <v>43.47</v>
      </c>
      <c r="E143" s="96">
        <v>4651.29</v>
      </c>
      <c r="F143" s="97" t="s">
        <v>27</v>
      </c>
    </row>
    <row r="144" spans="1:6" ht="12.75" customHeight="1">
      <c r="A144" s="93">
        <v>45320</v>
      </c>
      <c r="B144" s="94">
        <v>45320.687731481485</v>
      </c>
      <c r="C144" s="95">
        <v>31</v>
      </c>
      <c r="D144" s="96">
        <v>43.47</v>
      </c>
      <c r="E144" s="96">
        <v>1347.57</v>
      </c>
      <c r="F144" s="97" t="s">
        <v>27</v>
      </c>
    </row>
    <row r="145" spans="1:6" ht="12.75" customHeight="1">
      <c r="A145" s="93">
        <v>45320</v>
      </c>
      <c r="B145" s="94">
        <v>45320.688530092593</v>
      </c>
      <c r="C145" s="95">
        <v>102</v>
      </c>
      <c r="D145" s="96">
        <v>43.47</v>
      </c>
      <c r="E145" s="96">
        <v>4433.9399999999996</v>
      </c>
      <c r="F145" s="97" t="s">
        <v>27</v>
      </c>
    </row>
    <row r="146" spans="1:6" ht="12.75" customHeight="1">
      <c r="A146" s="93">
        <v>45320</v>
      </c>
      <c r="B146" s="94">
        <v>45320.689386574071</v>
      </c>
      <c r="C146" s="95">
        <v>97</v>
      </c>
      <c r="D146" s="96">
        <v>43.45</v>
      </c>
      <c r="E146" s="96">
        <v>4214.6500000000005</v>
      </c>
      <c r="F146" s="97" t="s">
        <v>27</v>
      </c>
    </row>
    <row r="147" spans="1:6" ht="12.75" customHeight="1">
      <c r="A147" s="93">
        <v>45320</v>
      </c>
      <c r="B147" s="94">
        <v>45320.690671296295</v>
      </c>
      <c r="C147" s="95">
        <v>94</v>
      </c>
      <c r="D147" s="96">
        <v>43.43</v>
      </c>
      <c r="E147" s="96">
        <v>4082.42</v>
      </c>
      <c r="F147" s="97" t="s">
        <v>27</v>
      </c>
    </row>
    <row r="148" spans="1:6" ht="12.75" customHeight="1">
      <c r="A148" s="93">
        <v>45320</v>
      </c>
      <c r="B148" s="94">
        <v>45320.69222222222</v>
      </c>
      <c r="C148" s="95">
        <v>108</v>
      </c>
      <c r="D148" s="96">
        <v>43.47</v>
      </c>
      <c r="E148" s="96">
        <v>4694.76</v>
      </c>
      <c r="F148" s="97" t="s">
        <v>27</v>
      </c>
    </row>
    <row r="149" spans="1:6" ht="12.75" customHeight="1">
      <c r="A149" s="93">
        <v>45320</v>
      </c>
      <c r="B149" s="94">
        <v>45320.694004629629</v>
      </c>
      <c r="C149" s="95">
        <v>66</v>
      </c>
      <c r="D149" s="96">
        <v>43.49</v>
      </c>
      <c r="E149" s="96">
        <v>2870.34</v>
      </c>
      <c r="F149" s="97" t="s">
        <v>27</v>
      </c>
    </row>
    <row r="150" spans="1:6" ht="12.75" customHeight="1">
      <c r="A150" s="93">
        <v>45320</v>
      </c>
      <c r="B150" s="94">
        <v>45320.694120370368</v>
      </c>
      <c r="C150" s="95">
        <v>240</v>
      </c>
      <c r="D150" s="96">
        <v>43.49</v>
      </c>
      <c r="E150" s="96">
        <v>10437.6</v>
      </c>
      <c r="F150" s="97" t="s">
        <v>27</v>
      </c>
    </row>
    <row r="151" spans="1:6" ht="12.75" customHeight="1">
      <c r="A151" s="93">
        <v>45320</v>
      </c>
      <c r="B151" s="94">
        <v>45320.694236111114</v>
      </c>
      <c r="C151" s="95">
        <v>127</v>
      </c>
      <c r="D151" s="96">
        <v>43.5</v>
      </c>
      <c r="E151" s="96">
        <v>5524.5</v>
      </c>
      <c r="F151" s="97" t="s">
        <v>27</v>
      </c>
    </row>
    <row r="152" spans="1:6" ht="12.75" customHeight="1">
      <c r="A152" s="93">
        <v>45320</v>
      </c>
      <c r="B152" s="94">
        <v>45320.695081018515</v>
      </c>
      <c r="C152" s="95">
        <v>103</v>
      </c>
      <c r="D152" s="96">
        <v>43.5</v>
      </c>
      <c r="E152" s="96">
        <v>4480.5</v>
      </c>
      <c r="F152" s="97" t="s">
        <v>27</v>
      </c>
    </row>
    <row r="153" spans="1:6" ht="12.75" customHeight="1">
      <c r="A153" s="93">
        <v>45320</v>
      </c>
      <c r="B153" s="94">
        <v>45320.696331018517</v>
      </c>
      <c r="C153" s="95">
        <v>100</v>
      </c>
      <c r="D153" s="96">
        <v>43.5</v>
      </c>
      <c r="E153" s="96">
        <v>4350</v>
      </c>
      <c r="F153" s="97" t="s">
        <v>27</v>
      </c>
    </row>
    <row r="154" spans="1:6" ht="12.75" customHeight="1">
      <c r="A154" s="93">
        <v>45320</v>
      </c>
      <c r="B154" s="94">
        <v>45320.696539351855</v>
      </c>
      <c r="C154" s="95">
        <v>162</v>
      </c>
      <c r="D154" s="96">
        <v>43.49</v>
      </c>
      <c r="E154" s="96">
        <v>7045.38</v>
      </c>
      <c r="F154" s="97" t="s">
        <v>27</v>
      </c>
    </row>
    <row r="155" spans="1:6" ht="12.75" customHeight="1">
      <c r="A155" s="93">
        <v>45320</v>
      </c>
      <c r="B155" s="94">
        <v>45320.698472222219</v>
      </c>
      <c r="C155" s="95">
        <v>147</v>
      </c>
      <c r="D155" s="96">
        <v>43.51</v>
      </c>
      <c r="E155" s="96">
        <v>6395.9699999999993</v>
      </c>
      <c r="F155" s="97" t="s">
        <v>27</v>
      </c>
    </row>
    <row r="156" spans="1:6" ht="12.75" customHeight="1">
      <c r="A156" s="93">
        <v>45320</v>
      </c>
      <c r="B156" s="94">
        <v>45320.698472222219</v>
      </c>
      <c r="C156" s="95">
        <v>39</v>
      </c>
      <c r="D156" s="96">
        <v>43.51</v>
      </c>
      <c r="E156" s="96">
        <v>1696.8899999999999</v>
      </c>
      <c r="F156" s="97" t="s">
        <v>27</v>
      </c>
    </row>
    <row r="157" spans="1:6" ht="12.75" customHeight="1">
      <c r="A157" s="93">
        <v>45320</v>
      </c>
      <c r="B157" s="94">
        <v>45320.699953703705</v>
      </c>
      <c r="C157" s="95">
        <v>145</v>
      </c>
      <c r="D157" s="96">
        <v>43.5</v>
      </c>
      <c r="E157" s="96">
        <v>6307.5</v>
      </c>
      <c r="F157" s="97" t="s">
        <v>27</v>
      </c>
    </row>
    <row r="158" spans="1:6" ht="12.75" customHeight="1">
      <c r="A158" s="93">
        <v>45320</v>
      </c>
      <c r="B158" s="94">
        <v>45320.699953703705</v>
      </c>
      <c r="C158" s="95">
        <v>71</v>
      </c>
      <c r="D158" s="96">
        <v>43.5</v>
      </c>
      <c r="E158" s="96">
        <v>3088.5</v>
      </c>
      <c r="F158" s="97" t="s">
        <v>27</v>
      </c>
    </row>
    <row r="159" spans="1:6" ht="12.75" customHeight="1">
      <c r="A159" s="93">
        <v>45320</v>
      </c>
      <c r="B159" s="94">
        <v>45320.700185185182</v>
      </c>
      <c r="C159" s="95">
        <v>97</v>
      </c>
      <c r="D159" s="96">
        <v>43.49</v>
      </c>
      <c r="E159" s="96">
        <v>4218.53</v>
      </c>
      <c r="F159" s="97" t="s">
        <v>27</v>
      </c>
    </row>
    <row r="160" spans="1:6" ht="12.75" customHeight="1">
      <c r="A160" s="93">
        <v>45320</v>
      </c>
      <c r="B160" s="94">
        <v>45320.701249999998</v>
      </c>
      <c r="C160" s="95">
        <v>110</v>
      </c>
      <c r="D160" s="96">
        <v>43.49</v>
      </c>
      <c r="E160" s="96">
        <v>4783.9000000000005</v>
      </c>
      <c r="F160" s="97" t="s">
        <v>27</v>
      </c>
    </row>
    <row r="161" spans="1:6" ht="12.75" customHeight="1">
      <c r="A161" s="93">
        <v>45320</v>
      </c>
      <c r="B161" s="94">
        <v>45320.702372685184</v>
      </c>
      <c r="C161" s="95">
        <v>16</v>
      </c>
      <c r="D161" s="96">
        <v>43.48</v>
      </c>
      <c r="E161" s="96">
        <v>695.68</v>
      </c>
      <c r="F161" s="97" t="s">
        <v>27</v>
      </c>
    </row>
    <row r="162" spans="1:6" ht="12.75" customHeight="1">
      <c r="A162" s="93">
        <v>45320</v>
      </c>
      <c r="B162" s="94">
        <v>45320.702372685184</v>
      </c>
      <c r="C162" s="95">
        <v>89</v>
      </c>
      <c r="D162" s="96">
        <v>43.48</v>
      </c>
      <c r="E162" s="96">
        <v>3869.72</v>
      </c>
      <c r="F162" s="97" t="s">
        <v>27</v>
      </c>
    </row>
    <row r="163" spans="1:6" ht="12.75" customHeight="1">
      <c r="A163" s="93">
        <v>45320</v>
      </c>
      <c r="B163" s="94">
        <v>45320.70349537037</v>
      </c>
      <c r="C163" s="95">
        <v>115</v>
      </c>
      <c r="D163" s="96">
        <v>43.48</v>
      </c>
      <c r="E163" s="96">
        <v>5000.2</v>
      </c>
      <c r="F163" s="97" t="s">
        <v>27</v>
      </c>
    </row>
    <row r="164" spans="1:6" ht="12.75" customHeight="1">
      <c r="A164" s="93">
        <v>45320</v>
      </c>
      <c r="B164" s="94">
        <v>45320.70584490741</v>
      </c>
      <c r="C164" s="95">
        <v>143</v>
      </c>
      <c r="D164" s="96">
        <v>43.5</v>
      </c>
      <c r="E164" s="96">
        <v>6220.5</v>
      </c>
      <c r="F164" s="97" t="s">
        <v>27</v>
      </c>
    </row>
    <row r="165" spans="1:6" ht="12.75" customHeight="1">
      <c r="A165" s="93">
        <v>45320</v>
      </c>
      <c r="B165" s="94">
        <v>45320.70584490741</v>
      </c>
      <c r="C165" s="95">
        <v>64</v>
      </c>
      <c r="D165" s="96">
        <v>43.5</v>
      </c>
      <c r="E165" s="96">
        <v>2784</v>
      </c>
      <c r="F165" s="97" t="s">
        <v>27</v>
      </c>
    </row>
    <row r="166" spans="1:6" ht="12.75" customHeight="1">
      <c r="A166" s="93">
        <v>45320</v>
      </c>
      <c r="B166" s="94">
        <v>45320.705578703702</v>
      </c>
      <c r="C166" s="95">
        <v>137</v>
      </c>
      <c r="D166" s="96">
        <v>43.5</v>
      </c>
      <c r="E166" s="96">
        <v>5959.5</v>
      </c>
      <c r="F166" s="97" t="s">
        <v>27</v>
      </c>
    </row>
    <row r="167" spans="1:6" ht="12.75" customHeight="1">
      <c r="A167" s="93">
        <v>45320</v>
      </c>
      <c r="B167" s="94">
        <v>45320.706666666665</v>
      </c>
      <c r="C167" s="95">
        <v>143</v>
      </c>
      <c r="D167" s="96">
        <v>43.48</v>
      </c>
      <c r="E167" s="96">
        <v>6217.6399999999994</v>
      </c>
      <c r="F167" s="97" t="s">
        <v>27</v>
      </c>
    </row>
    <row r="168" spans="1:6" ht="12.75" customHeight="1">
      <c r="A168" s="93">
        <v>45320</v>
      </c>
      <c r="B168" s="94">
        <v>45320.707025462965</v>
      </c>
      <c r="C168" s="95">
        <v>111</v>
      </c>
      <c r="D168" s="96">
        <v>43.47</v>
      </c>
      <c r="E168" s="96">
        <v>4825.17</v>
      </c>
      <c r="F168" s="97" t="s">
        <v>27</v>
      </c>
    </row>
    <row r="169" spans="1:6" ht="12.75" customHeight="1">
      <c r="A169" s="93">
        <v>45320</v>
      </c>
      <c r="B169" s="94">
        <v>45320.708553240744</v>
      </c>
      <c r="C169" s="95">
        <v>107</v>
      </c>
      <c r="D169" s="96">
        <v>43.49</v>
      </c>
      <c r="E169" s="96">
        <v>4653.43</v>
      </c>
      <c r="F169" s="97" t="s">
        <v>27</v>
      </c>
    </row>
    <row r="170" spans="1:6" ht="12.75" customHeight="1">
      <c r="A170" s="93">
        <v>45320</v>
      </c>
      <c r="B170" s="94">
        <v>45320.70952546296</v>
      </c>
      <c r="C170" s="95">
        <v>164</v>
      </c>
      <c r="D170" s="96">
        <v>43.5</v>
      </c>
      <c r="E170" s="96">
        <v>7134</v>
      </c>
      <c r="F170" s="97" t="s">
        <v>27</v>
      </c>
    </row>
    <row r="171" spans="1:6" ht="12.75" customHeight="1">
      <c r="A171" s="93">
        <v>45320</v>
      </c>
      <c r="B171" s="94">
        <v>45320.710555555554</v>
      </c>
      <c r="C171" s="95">
        <v>121</v>
      </c>
      <c r="D171" s="96">
        <v>43.5</v>
      </c>
      <c r="E171" s="96">
        <v>5263.5</v>
      </c>
      <c r="F171" s="97" t="s">
        <v>27</v>
      </c>
    </row>
    <row r="172" spans="1:6" ht="12.75" customHeight="1">
      <c r="A172" s="93">
        <v>45320</v>
      </c>
      <c r="B172" s="94">
        <v>45320.711851851855</v>
      </c>
      <c r="C172" s="95">
        <v>106</v>
      </c>
      <c r="D172" s="96">
        <v>43.5</v>
      </c>
      <c r="E172" s="96">
        <v>4611</v>
      </c>
      <c r="F172" s="97" t="s">
        <v>27</v>
      </c>
    </row>
    <row r="173" spans="1:6" ht="12.75" customHeight="1">
      <c r="A173" s="93">
        <v>45320</v>
      </c>
      <c r="B173" s="94">
        <v>45320.712175925924</v>
      </c>
      <c r="C173" s="95">
        <v>118</v>
      </c>
      <c r="D173" s="96">
        <v>43.5</v>
      </c>
      <c r="E173" s="96">
        <v>5133</v>
      </c>
      <c r="F173" s="97" t="s">
        <v>27</v>
      </c>
    </row>
    <row r="174" spans="1:6" ht="12.75" customHeight="1">
      <c r="A174" s="93">
        <v>45320</v>
      </c>
      <c r="B174" s="94">
        <v>45320.713043981479</v>
      </c>
      <c r="C174" s="95">
        <v>109</v>
      </c>
      <c r="D174" s="96">
        <v>43.5</v>
      </c>
      <c r="E174" s="96">
        <v>4741.5</v>
      </c>
      <c r="F174" s="97" t="s">
        <v>27</v>
      </c>
    </row>
    <row r="175" spans="1:6" ht="12.75" customHeight="1">
      <c r="A175" s="93">
        <v>45320</v>
      </c>
      <c r="B175" s="94">
        <v>45320.71435185185</v>
      </c>
      <c r="C175" s="95">
        <v>128</v>
      </c>
      <c r="D175" s="96">
        <v>43.5</v>
      </c>
      <c r="E175" s="96">
        <v>5568</v>
      </c>
      <c r="F175" s="97" t="s">
        <v>27</v>
      </c>
    </row>
    <row r="176" spans="1:6" ht="12.75" customHeight="1">
      <c r="A176" s="93">
        <v>45320</v>
      </c>
      <c r="B176" s="94">
        <v>45320.714004629626</v>
      </c>
      <c r="C176" s="95">
        <v>9</v>
      </c>
      <c r="D176" s="96">
        <v>43.5</v>
      </c>
      <c r="E176" s="96">
        <v>391.5</v>
      </c>
      <c r="F176" s="97" t="s">
        <v>27</v>
      </c>
    </row>
    <row r="177" spans="1:6" ht="12.75" customHeight="1">
      <c r="A177" s="93">
        <v>45320</v>
      </c>
      <c r="B177" s="94">
        <v>45320.715451388889</v>
      </c>
      <c r="C177" s="95">
        <v>183</v>
      </c>
      <c r="D177" s="96">
        <v>43.52</v>
      </c>
      <c r="E177" s="96">
        <v>7964.1600000000008</v>
      </c>
      <c r="F177" s="97" t="s">
        <v>27</v>
      </c>
    </row>
    <row r="178" spans="1:6" ht="12.75" customHeight="1">
      <c r="A178" s="93">
        <v>45320</v>
      </c>
      <c r="B178" s="94">
        <v>45320.716249999998</v>
      </c>
      <c r="C178" s="95">
        <v>146</v>
      </c>
      <c r="D178" s="96">
        <v>43.53</v>
      </c>
      <c r="E178" s="96">
        <v>6355.38</v>
      </c>
      <c r="F178" s="97" t="s">
        <v>27</v>
      </c>
    </row>
    <row r="179" spans="1:6" ht="12.75" customHeight="1">
      <c r="A179" s="93">
        <v>45320</v>
      </c>
      <c r="B179" s="94">
        <v>45320.71770833333</v>
      </c>
      <c r="C179" s="95">
        <v>80</v>
      </c>
      <c r="D179" s="96">
        <v>43.52</v>
      </c>
      <c r="E179" s="96">
        <v>3481.6000000000004</v>
      </c>
      <c r="F179" s="97" t="s">
        <v>27</v>
      </c>
    </row>
    <row r="180" spans="1:6" ht="12.75" customHeight="1">
      <c r="A180" s="93">
        <v>45320</v>
      </c>
      <c r="B180" s="94">
        <v>45320.71770833333</v>
      </c>
      <c r="C180" s="95">
        <v>81</v>
      </c>
      <c r="D180" s="96">
        <v>43.52</v>
      </c>
      <c r="E180" s="96">
        <v>3525.1200000000003</v>
      </c>
      <c r="F180" s="97" t="s">
        <v>27</v>
      </c>
    </row>
    <row r="181" spans="1:6" ht="12.75" customHeight="1">
      <c r="A181" s="93">
        <v>45320</v>
      </c>
      <c r="B181" s="94">
        <v>45320.718333333331</v>
      </c>
      <c r="C181" s="95">
        <v>12</v>
      </c>
      <c r="D181" s="96">
        <v>43.51</v>
      </c>
      <c r="E181" s="96">
        <v>522.12</v>
      </c>
      <c r="F181" s="97" t="s">
        <v>27</v>
      </c>
    </row>
    <row r="182" spans="1:6" ht="12.75" customHeight="1">
      <c r="A182" s="93">
        <v>45320</v>
      </c>
      <c r="B182" s="94">
        <v>45320.718333333331</v>
      </c>
      <c r="C182" s="95">
        <v>123</v>
      </c>
      <c r="D182" s="96">
        <v>43.51</v>
      </c>
      <c r="E182" s="96">
        <v>5351.73</v>
      </c>
      <c r="F182" s="97" t="s">
        <v>27</v>
      </c>
    </row>
    <row r="183" spans="1:6" ht="12.75" customHeight="1">
      <c r="A183" s="93">
        <v>45320</v>
      </c>
      <c r="B183" s="94">
        <v>45320.718425925923</v>
      </c>
      <c r="C183" s="95">
        <v>54</v>
      </c>
      <c r="D183" s="96">
        <v>43.51</v>
      </c>
      <c r="E183" s="96">
        <v>2349.54</v>
      </c>
      <c r="F183" s="97" t="s">
        <v>27</v>
      </c>
    </row>
    <row r="184" spans="1:6" ht="12.75" customHeight="1">
      <c r="A184" s="93"/>
      <c r="B184" s="94"/>
      <c r="C184" s="95"/>
      <c r="D184" s="96"/>
      <c r="E184" s="96"/>
      <c r="F184" s="97"/>
    </row>
    <row r="185" spans="1:6" ht="12.75" customHeight="1">
      <c r="A185" s="93"/>
      <c r="B185" s="94"/>
      <c r="C185" s="95"/>
      <c r="D185" s="96"/>
      <c r="E185" s="96"/>
      <c r="F185" s="97"/>
    </row>
    <row r="186" spans="1:6" ht="12.75" customHeight="1">
      <c r="A186" s="93"/>
      <c r="B186" s="94"/>
      <c r="C186" s="95"/>
      <c r="D186" s="96"/>
      <c r="E186" s="96"/>
      <c r="F186" s="97"/>
    </row>
    <row r="187" spans="1:6" ht="12.75" customHeight="1">
      <c r="A187" s="93"/>
      <c r="B187" s="94"/>
      <c r="C187" s="95"/>
      <c r="D187" s="96"/>
      <c r="E187" s="96"/>
      <c r="F187" s="97"/>
    </row>
    <row r="188" spans="1:6" ht="12.75" customHeight="1">
      <c r="A188" s="93"/>
      <c r="B188" s="94"/>
      <c r="C188" s="95"/>
      <c r="D188" s="96"/>
      <c r="E188" s="96"/>
      <c r="F188" s="97"/>
    </row>
    <row r="189" spans="1:6" ht="12.75" customHeight="1">
      <c r="A189" s="93"/>
      <c r="B189" s="94"/>
      <c r="C189" s="95"/>
      <c r="D189" s="96"/>
      <c r="E189" s="96"/>
      <c r="F189" s="97"/>
    </row>
    <row r="190" spans="1:6" ht="12.75" customHeight="1">
      <c r="A190" s="93"/>
      <c r="B190" s="94"/>
      <c r="C190" s="95"/>
      <c r="D190" s="96"/>
      <c r="E190" s="96"/>
      <c r="F190" s="97"/>
    </row>
    <row r="191" spans="1:6" ht="12.75" customHeight="1">
      <c r="A191" s="93"/>
      <c r="B191" s="94"/>
      <c r="C191" s="95"/>
      <c r="D191" s="96"/>
      <c r="E191" s="96"/>
      <c r="F191" s="97"/>
    </row>
    <row r="192" spans="1:6" ht="12.75" customHeight="1">
      <c r="A192" s="93"/>
      <c r="B192" s="94"/>
      <c r="C192" s="95"/>
      <c r="D192" s="96"/>
      <c r="E192" s="96"/>
      <c r="F192" s="97"/>
    </row>
    <row r="193" spans="1:6" ht="12.75" customHeight="1">
      <c r="A193" s="93"/>
      <c r="B193" s="94"/>
      <c r="C193" s="95"/>
      <c r="D193" s="96"/>
      <c r="E193" s="96"/>
      <c r="F193" s="97"/>
    </row>
    <row r="194" spans="1:6" ht="12.75" customHeight="1">
      <c r="A194" s="93"/>
      <c r="B194" s="94"/>
      <c r="C194" s="95"/>
      <c r="D194" s="96"/>
      <c r="E194" s="96"/>
      <c r="F194" s="97"/>
    </row>
    <row r="195" spans="1:6" ht="12.75" customHeight="1">
      <c r="A195" s="93"/>
      <c r="B195" s="94"/>
      <c r="C195" s="95"/>
      <c r="D195" s="96"/>
      <c r="E195" s="96"/>
      <c r="F195" s="97"/>
    </row>
    <row r="196" spans="1:6" ht="12.75" customHeight="1">
      <c r="A196" s="93"/>
      <c r="B196" s="94"/>
      <c r="C196" s="95"/>
      <c r="D196" s="96"/>
      <c r="E196" s="96"/>
      <c r="F196" s="97"/>
    </row>
    <row r="197" spans="1:6" ht="12.75" customHeight="1">
      <c r="A197" s="93"/>
      <c r="B197" s="94"/>
      <c r="C197" s="95"/>
      <c r="D197" s="96"/>
      <c r="E197" s="96"/>
      <c r="F197" s="97"/>
    </row>
    <row r="198" spans="1:6" ht="12.75" customHeight="1">
      <c r="A198" s="93"/>
      <c r="B198" s="94"/>
      <c r="C198" s="95"/>
      <c r="D198" s="96"/>
      <c r="E198" s="96"/>
      <c r="F198" s="97"/>
    </row>
    <row r="199" spans="1:6" ht="12.75" customHeight="1">
      <c r="A199" s="93"/>
      <c r="B199" s="94"/>
      <c r="C199" s="95"/>
      <c r="D199" s="96"/>
      <c r="E199" s="96"/>
      <c r="F199" s="97"/>
    </row>
    <row r="200" spans="1:6" ht="12.75" customHeight="1">
      <c r="A200" s="93"/>
      <c r="B200" s="94"/>
      <c r="C200" s="95"/>
      <c r="D200" s="96"/>
      <c r="E200" s="96"/>
      <c r="F200" s="97"/>
    </row>
    <row r="201" spans="1:6" ht="12.75" customHeight="1">
      <c r="A201" s="93"/>
      <c r="B201" s="94"/>
      <c r="C201" s="95"/>
      <c r="D201" s="96"/>
      <c r="E201" s="96"/>
      <c r="F201" s="97"/>
    </row>
    <row r="202" spans="1:6" ht="12.75" customHeight="1">
      <c r="A202" s="93"/>
      <c r="B202" s="94"/>
      <c r="C202" s="95"/>
      <c r="D202" s="96"/>
      <c r="E202" s="96"/>
      <c r="F202" s="97"/>
    </row>
    <row r="203" spans="1:6" ht="12.75" customHeight="1">
      <c r="A203" s="93"/>
      <c r="B203" s="94"/>
      <c r="C203" s="95"/>
      <c r="D203" s="96"/>
      <c r="E203" s="96"/>
      <c r="F203" s="97"/>
    </row>
    <row r="204" spans="1:6" ht="12.75" customHeight="1">
      <c r="A204" s="93"/>
      <c r="B204" s="94"/>
      <c r="C204" s="95"/>
      <c r="D204" s="96"/>
      <c r="E204" s="96"/>
      <c r="F204" s="97"/>
    </row>
    <row r="205" spans="1:6" ht="12.75" customHeight="1">
      <c r="A205" s="93"/>
      <c r="B205" s="94"/>
      <c r="C205" s="95"/>
      <c r="D205" s="96"/>
      <c r="E205" s="96"/>
      <c r="F205" s="97"/>
    </row>
    <row r="206" spans="1:6" ht="12.75" customHeight="1">
      <c r="A206" s="93"/>
      <c r="B206" s="94"/>
      <c r="C206" s="95"/>
      <c r="D206" s="96"/>
      <c r="E206" s="96"/>
      <c r="F206" s="97"/>
    </row>
    <row r="207" spans="1:6" ht="12.75" customHeight="1">
      <c r="A207" s="93"/>
      <c r="B207" s="94"/>
      <c r="C207" s="95"/>
      <c r="D207" s="96"/>
      <c r="E207" s="96"/>
      <c r="F207" s="97"/>
    </row>
    <row r="208" spans="1:6" ht="12.75" customHeight="1">
      <c r="A208" s="93"/>
      <c r="B208" s="94"/>
      <c r="C208" s="95"/>
      <c r="D208" s="96"/>
      <c r="E208" s="96"/>
      <c r="F208" s="97"/>
    </row>
    <row r="209" spans="1:6" ht="12.75" customHeight="1">
      <c r="A209" s="93"/>
      <c r="B209" s="94"/>
      <c r="C209" s="95"/>
      <c r="D209" s="96"/>
      <c r="E209" s="96"/>
      <c r="F209" s="97"/>
    </row>
    <row r="210" spans="1:6" ht="12.75" customHeight="1">
      <c r="A210" s="93"/>
      <c r="B210" s="94"/>
      <c r="C210" s="95"/>
      <c r="D210" s="96"/>
      <c r="E210" s="96"/>
      <c r="F210" s="97"/>
    </row>
    <row r="211" spans="1:6" ht="12.75" customHeight="1">
      <c r="A211" s="93"/>
      <c r="B211" s="94"/>
      <c r="C211" s="95"/>
      <c r="D211" s="96"/>
      <c r="E211" s="96"/>
      <c r="F211" s="97"/>
    </row>
    <row r="212" spans="1:6" ht="12.75" customHeight="1">
      <c r="A212" s="93"/>
      <c r="B212" s="94"/>
      <c r="C212" s="95"/>
      <c r="D212" s="96"/>
      <c r="E212" s="96"/>
      <c r="F212" s="97"/>
    </row>
    <row r="213" spans="1:6" ht="12.75" customHeight="1">
      <c r="A213" s="93"/>
      <c r="B213" s="94"/>
      <c r="C213" s="95"/>
      <c r="D213" s="96"/>
      <c r="E213" s="96"/>
      <c r="F213" s="97"/>
    </row>
    <row r="214" spans="1:6" ht="12.75" customHeight="1">
      <c r="A214" s="93"/>
      <c r="B214" s="94"/>
      <c r="C214" s="95"/>
      <c r="D214" s="96"/>
      <c r="E214" s="96"/>
      <c r="F214" s="97"/>
    </row>
    <row r="215" spans="1:6" ht="12.75" customHeight="1">
      <c r="A215" s="93"/>
      <c r="B215" s="94"/>
      <c r="C215" s="95"/>
      <c r="D215" s="96"/>
      <c r="E215" s="96"/>
      <c r="F215" s="97"/>
    </row>
    <row r="216" spans="1:6" ht="12.75" customHeight="1">
      <c r="A216" s="93"/>
      <c r="B216" s="94"/>
      <c r="C216" s="95"/>
      <c r="D216" s="96"/>
      <c r="E216" s="96"/>
      <c r="F216" s="97"/>
    </row>
    <row r="217" spans="1:6" ht="12.75" customHeight="1">
      <c r="A217" s="93"/>
      <c r="B217" s="94"/>
      <c r="C217" s="95"/>
      <c r="D217" s="96"/>
      <c r="E217" s="96"/>
      <c r="F217" s="97"/>
    </row>
    <row r="218" spans="1:6" ht="12.75" customHeight="1">
      <c r="A218" s="93"/>
      <c r="B218" s="94"/>
      <c r="C218" s="95"/>
      <c r="D218" s="96"/>
      <c r="E218" s="96"/>
      <c r="F218" s="97"/>
    </row>
    <row r="219" spans="1:6" ht="12.75" customHeight="1">
      <c r="A219" s="93"/>
      <c r="B219" s="94"/>
      <c r="C219" s="95"/>
      <c r="D219" s="96"/>
      <c r="E219" s="96"/>
      <c r="F219" s="97"/>
    </row>
    <row r="220" spans="1:6" ht="12.75" customHeight="1">
      <c r="A220" s="93"/>
      <c r="B220" s="94"/>
      <c r="C220" s="95"/>
      <c r="D220" s="96"/>
      <c r="E220" s="96"/>
      <c r="F220" s="97"/>
    </row>
    <row r="221" spans="1:6" ht="12.75" customHeight="1">
      <c r="A221" s="93"/>
      <c r="B221" s="94"/>
      <c r="C221" s="95"/>
      <c r="D221" s="96"/>
      <c r="E221" s="96"/>
      <c r="F221" s="97"/>
    </row>
    <row r="222" spans="1:6" ht="12.75" customHeight="1">
      <c r="A222" s="93"/>
      <c r="B222" s="94"/>
      <c r="C222" s="95"/>
      <c r="D222" s="96"/>
      <c r="E222" s="96"/>
      <c r="F222" s="97"/>
    </row>
    <row r="223" spans="1:6" ht="12.75" customHeight="1">
      <c r="A223" s="93"/>
      <c r="B223" s="94"/>
      <c r="C223" s="95"/>
      <c r="D223" s="96"/>
      <c r="E223" s="96"/>
      <c r="F223" s="97"/>
    </row>
    <row r="224" spans="1:6" ht="12.75" customHeight="1">
      <c r="A224" s="93"/>
      <c r="B224" s="94"/>
      <c r="C224" s="95"/>
      <c r="D224" s="96"/>
      <c r="E224" s="96"/>
      <c r="F224" s="97"/>
    </row>
    <row r="225" spans="1:6" ht="12.75" customHeight="1">
      <c r="A225" s="93"/>
      <c r="B225" s="94"/>
      <c r="C225" s="95"/>
      <c r="D225" s="96"/>
      <c r="E225" s="96"/>
      <c r="F225" s="97"/>
    </row>
    <row r="226" spans="1:6" ht="12.75" customHeight="1">
      <c r="A226" s="93"/>
      <c r="B226" s="94"/>
      <c r="C226" s="95"/>
      <c r="D226" s="96"/>
      <c r="E226" s="96"/>
      <c r="F226" s="97"/>
    </row>
    <row r="227" spans="1:6" ht="12.75" customHeight="1">
      <c r="A227" s="93"/>
      <c r="B227" s="94"/>
      <c r="C227" s="95"/>
      <c r="D227" s="96"/>
      <c r="E227" s="96"/>
      <c r="F227" s="97"/>
    </row>
    <row r="228" spans="1:6" ht="12.75" customHeight="1">
      <c r="A228" s="93"/>
      <c r="B228" s="94"/>
      <c r="C228" s="95"/>
      <c r="D228" s="96"/>
      <c r="E228" s="96"/>
      <c r="F228" s="97"/>
    </row>
    <row r="229" spans="1:6" ht="12.75" customHeight="1">
      <c r="A229" s="93"/>
      <c r="B229" s="94"/>
      <c r="C229" s="95"/>
      <c r="D229" s="96"/>
      <c r="E229" s="96"/>
      <c r="F229" s="97"/>
    </row>
    <row r="230" spans="1:6" ht="12.75" customHeight="1">
      <c r="A230" s="93"/>
      <c r="B230" s="94"/>
      <c r="C230" s="95"/>
      <c r="D230" s="96"/>
      <c r="E230" s="96"/>
      <c r="F230" s="97"/>
    </row>
    <row r="231" spans="1:6" ht="12.75" customHeight="1">
      <c r="A231" s="93"/>
      <c r="B231" s="94"/>
      <c r="C231" s="95"/>
      <c r="D231" s="96"/>
      <c r="E231" s="96"/>
      <c r="F231" s="97"/>
    </row>
    <row r="232" spans="1:6" ht="12.75" customHeight="1">
      <c r="A232" s="58"/>
      <c r="B232" s="59"/>
      <c r="C232" s="49"/>
      <c r="D232" s="60"/>
      <c r="E232" s="50"/>
      <c r="F232" s="51"/>
    </row>
    <row r="233" spans="1:6" ht="12.75" customHeight="1">
      <c r="A233" s="58"/>
      <c r="B233" s="59"/>
      <c r="C233" s="49"/>
      <c r="D233" s="60"/>
      <c r="E233" s="50"/>
      <c r="F233" s="51"/>
    </row>
    <row r="234" spans="1:6" ht="12.75" customHeight="1">
      <c r="A234" s="58"/>
      <c r="B234" s="59"/>
      <c r="C234" s="49"/>
      <c r="D234" s="60"/>
      <c r="E234" s="50"/>
      <c r="F234" s="51"/>
    </row>
    <row r="235" spans="1:6">
      <c r="A235" s="58"/>
      <c r="B235" s="59" t="e">
        <f>IF(#REF!=0," ",#REF!)</f>
        <v>#REF!</v>
      </c>
      <c r="C235" s="49" t="e">
        <f>IF(#REF!=0,"",#REF!)</f>
        <v>#REF!</v>
      </c>
      <c r="D235" s="60" t="e">
        <f>IF(#REF!=0,"",#REF!)</f>
        <v>#REF!</v>
      </c>
      <c r="E235" s="50" t="e">
        <f>IF(#REF!=0,"",C235*D235)</f>
        <v>#REF!</v>
      </c>
      <c r="F235" s="51" t="e">
        <f>SUBSTITUTE(SUBSTITUTE(#REF!,"XAMS","Euronext Amsterdam"),"CEUX","Cboe DXE")</f>
        <v>#REF!</v>
      </c>
    </row>
    <row r="236" spans="1:6">
      <c r="A236" s="58"/>
      <c r="B236" s="59" t="e">
        <f>IF(#REF!=0," ",#REF!)</f>
        <v>#REF!</v>
      </c>
      <c r="C236" s="49" t="e">
        <f>IF(#REF!=0,"",#REF!)</f>
        <v>#REF!</v>
      </c>
      <c r="D236" s="60" t="e">
        <f>IF(#REF!=0,"",#REF!)</f>
        <v>#REF!</v>
      </c>
      <c r="E236" s="50" t="e">
        <f>IF(#REF!=0,"",C236*D236)</f>
        <v>#REF!</v>
      </c>
      <c r="F236" s="51" t="e">
        <f>SUBSTITUTE(SUBSTITUTE(#REF!,"XAMS","Euronext Amsterdam"),"CEUX","Cboe DXE")</f>
        <v>#REF!</v>
      </c>
    </row>
    <row r="237" spans="1:6">
      <c r="A237" s="58"/>
      <c r="B237" s="59" t="e">
        <f>IF(#REF!=0," ",#REF!)</f>
        <v>#REF!</v>
      </c>
      <c r="C237" s="49" t="e">
        <f>IF(#REF!=0,"",#REF!)</f>
        <v>#REF!</v>
      </c>
      <c r="D237" s="60" t="e">
        <f>IF(#REF!=0,"",#REF!)</f>
        <v>#REF!</v>
      </c>
      <c r="E237" s="50" t="e">
        <f>IF(#REF!=0,"",C237*D237)</f>
        <v>#REF!</v>
      </c>
      <c r="F237" s="51" t="e">
        <f>SUBSTITUTE(SUBSTITUTE(#REF!,"XAMS","Euronext Amsterdam"),"CEUX","Cboe DXE")</f>
        <v>#REF!</v>
      </c>
    </row>
    <row r="238" spans="1:6">
      <c r="A238" s="58"/>
      <c r="B238" s="59" t="e">
        <f>IF(#REF!=0," ",#REF!)</f>
        <v>#REF!</v>
      </c>
      <c r="C238" s="49" t="e">
        <f>IF(#REF!=0,"",#REF!)</f>
        <v>#REF!</v>
      </c>
      <c r="D238" s="60" t="e">
        <f>IF(#REF!=0,"",#REF!)</f>
        <v>#REF!</v>
      </c>
      <c r="E238" s="50" t="e">
        <f>IF(#REF!=0,"",C238*D238)</f>
        <v>#REF!</v>
      </c>
      <c r="F238" s="51" t="e">
        <f>SUBSTITUTE(SUBSTITUTE(#REF!,"XAMS","Euronext Amsterdam"),"CEUX","Cboe DXE")</f>
        <v>#REF!</v>
      </c>
    </row>
    <row r="239" spans="1:6">
      <c r="A239" s="58"/>
      <c r="B239" s="59" t="e">
        <f>IF(#REF!=0," ",#REF!)</f>
        <v>#REF!</v>
      </c>
      <c r="C239" s="49" t="e">
        <f>IF(#REF!=0,"",#REF!)</f>
        <v>#REF!</v>
      </c>
      <c r="D239" s="60" t="e">
        <f>IF(#REF!=0,"",#REF!)</f>
        <v>#REF!</v>
      </c>
      <c r="E239" s="50" t="e">
        <f>IF(#REF!=0,"",C239*D239)</f>
        <v>#REF!</v>
      </c>
      <c r="F239" s="51" t="e">
        <f>SUBSTITUTE(SUBSTITUTE(#REF!,"XAMS","Euronext Amsterdam"),"CEUX","Cboe DXE")</f>
        <v>#REF!</v>
      </c>
    </row>
    <row r="240" spans="1:6">
      <c r="A240" s="58"/>
      <c r="B240" s="59" t="e">
        <f>IF(#REF!=0," ",#REF!)</f>
        <v>#REF!</v>
      </c>
      <c r="C240" s="49" t="e">
        <f>IF(#REF!=0,"",#REF!)</f>
        <v>#REF!</v>
      </c>
      <c r="D240" s="60" t="e">
        <f>IF(#REF!=0,"",#REF!)</f>
        <v>#REF!</v>
      </c>
      <c r="E240" s="50" t="e">
        <f>IF(#REF!=0,"",C240*D240)</f>
        <v>#REF!</v>
      </c>
      <c r="F240" s="51" t="e">
        <f>SUBSTITUTE(SUBSTITUTE(#REF!,"XAMS","Euronext Amsterdam"),"CEUX","Cboe DXE")</f>
        <v>#REF!</v>
      </c>
    </row>
    <row r="241" spans="1:6">
      <c r="A241" s="58"/>
      <c r="B241" s="59" t="e">
        <f>IF(#REF!=0," ",#REF!)</f>
        <v>#REF!</v>
      </c>
      <c r="C241" s="49" t="e">
        <f>IF(#REF!=0,"",#REF!)</f>
        <v>#REF!</v>
      </c>
      <c r="D241" s="60" t="e">
        <f>IF(#REF!=0,"",#REF!)</f>
        <v>#REF!</v>
      </c>
      <c r="E241" s="50" t="e">
        <f>IF(#REF!=0,"",C241*D241)</f>
        <v>#REF!</v>
      </c>
      <c r="F241" s="51" t="e">
        <f>SUBSTITUTE(SUBSTITUTE(#REF!,"XAMS","Euronext Amsterdam"),"CEUX","Cboe DXE")</f>
        <v>#REF!</v>
      </c>
    </row>
    <row r="242" spans="1:6">
      <c r="A242" s="58"/>
      <c r="B242" s="59" t="e">
        <f>IF(#REF!=0," ",#REF!)</f>
        <v>#REF!</v>
      </c>
      <c r="C242" s="49" t="e">
        <f>IF(#REF!=0,"",#REF!)</f>
        <v>#REF!</v>
      </c>
      <c r="D242" s="60" t="e">
        <f>IF(#REF!=0,"",#REF!)</f>
        <v>#REF!</v>
      </c>
      <c r="E242" s="50" t="e">
        <f>IF(#REF!=0,"",C242*D242)</f>
        <v>#REF!</v>
      </c>
      <c r="F242" s="51" t="e">
        <f>SUBSTITUTE(SUBSTITUTE(#REF!,"XAMS","Euronext Amsterdam"),"CEUX","Cboe DXE")</f>
        <v>#REF!</v>
      </c>
    </row>
    <row r="243" spans="1:6">
      <c r="A243" s="58"/>
      <c r="B243" s="59" t="e">
        <f>IF(#REF!=0," ",#REF!)</f>
        <v>#REF!</v>
      </c>
      <c r="C243" s="49" t="e">
        <f>IF(#REF!=0,"",#REF!)</f>
        <v>#REF!</v>
      </c>
      <c r="D243" s="60" t="e">
        <f>IF(#REF!=0,"",#REF!)</f>
        <v>#REF!</v>
      </c>
      <c r="E243" s="50" t="e">
        <f>IF(#REF!=0,"",C243*D243)</f>
        <v>#REF!</v>
      </c>
      <c r="F243" s="51" t="e">
        <f>SUBSTITUTE(SUBSTITUTE(#REF!,"XAMS","Euronext Amsterdam"),"CEUX","Cboe DXE")</f>
        <v>#REF!</v>
      </c>
    </row>
    <row r="244" spans="1:6">
      <c r="A244" s="58"/>
      <c r="B244" s="59" t="e">
        <f>IF(#REF!=0," ",#REF!)</f>
        <v>#REF!</v>
      </c>
      <c r="C244" s="49" t="e">
        <f>IF(#REF!=0,"",#REF!)</f>
        <v>#REF!</v>
      </c>
      <c r="D244" s="60" t="e">
        <f>IF(#REF!=0,"",#REF!)</f>
        <v>#REF!</v>
      </c>
      <c r="E244" s="50" t="e">
        <f>IF(#REF!=0,"",C244*D244)</f>
        <v>#REF!</v>
      </c>
      <c r="F244" s="51" t="e">
        <f>SUBSTITUTE(SUBSTITUTE(#REF!,"XAMS","Euronext Amsterdam"),"CEUX","Cboe DXE")</f>
        <v>#REF!</v>
      </c>
    </row>
    <row r="245" spans="1:6">
      <c r="A245" s="58"/>
      <c r="B245" s="59" t="e">
        <f>IF(#REF!=0," ",#REF!)</f>
        <v>#REF!</v>
      </c>
      <c r="C245" s="49" t="e">
        <f>IF(#REF!=0,"",#REF!)</f>
        <v>#REF!</v>
      </c>
      <c r="D245" s="60" t="e">
        <f>IF(#REF!=0,"",#REF!)</f>
        <v>#REF!</v>
      </c>
      <c r="E245" s="50" t="e">
        <f>IF(#REF!=0,"",C245*D245)</f>
        <v>#REF!</v>
      </c>
      <c r="F245" s="51" t="e">
        <f>SUBSTITUTE(SUBSTITUTE(#REF!,"XAMS","Euronext Amsterdam"),"CEUX","Cboe DXE")</f>
        <v>#REF!</v>
      </c>
    </row>
    <row r="246" spans="1:6">
      <c r="A246" s="58"/>
      <c r="B246" s="59" t="e">
        <f>IF(#REF!=0," ",#REF!)</f>
        <v>#REF!</v>
      </c>
      <c r="C246" s="49" t="e">
        <f>IF(#REF!=0,"",#REF!)</f>
        <v>#REF!</v>
      </c>
      <c r="D246" s="60" t="e">
        <f>IF(#REF!=0,"",#REF!)</f>
        <v>#REF!</v>
      </c>
      <c r="E246" s="50" t="e">
        <f>IF(#REF!=0,"",C246*D246)</f>
        <v>#REF!</v>
      </c>
      <c r="F246" s="51" t="e">
        <f>SUBSTITUTE(SUBSTITUTE(#REF!,"XAMS","Euronext Amsterdam"),"CEUX","Cboe DXE")</f>
        <v>#REF!</v>
      </c>
    </row>
    <row r="247" spans="1:6">
      <c r="A247" s="58"/>
      <c r="B247" s="59" t="e">
        <f>IF(#REF!=0," ",#REF!)</f>
        <v>#REF!</v>
      </c>
      <c r="C247" s="49" t="e">
        <f>IF(#REF!=0,"",#REF!)</f>
        <v>#REF!</v>
      </c>
      <c r="D247" s="60" t="e">
        <f>IF(#REF!=0,"",#REF!)</f>
        <v>#REF!</v>
      </c>
      <c r="E247" s="50" t="e">
        <f>IF(#REF!=0,"",C247*D247)</f>
        <v>#REF!</v>
      </c>
      <c r="F247" s="51" t="e">
        <f>SUBSTITUTE(SUBSTITUTE(#REF!,"XAMS","Euronext Amsterdam"),"CEUX","Cboe DXE")</f>
        <v>#REF!</v>
      </c>
    </row>
    <row r="248" spans="1:6">
      <c r="A248" s="58"/>
      <c r="B248" s="59" t="e">
        <f>IF(#REF!=0," ",#REF!)</f>
        <v>#REF!</v>
      </c>
      <c r="C248" s="49" t="e">
        <f>IF(#REF!=0,"",#REF!)</f>
        <v>#REF!</v>
      </c>
      <c r="D248" s="60" t="e">
        <f>IF(#REF!=0,"",#REF!)</f>
        <v>#REF!</v>
      </c>
      <c r="E248" s="50" t="e">
        <f>IF(#REF!=0,"",C248*D248)</f>
        <v>#REF!</v>
      </c>
      <c r="F248" s="51" t="e">
        <f>SUBSTITUTE(SUBSTITUTE(#REF!,"XAMS","Euronext Amsterdam"),"CEUX","Cboe DXE")</f>
        <v>#REF!</v>
      </c>
    </row>
    <row r="249" spans="1:6">
      <c r="A249" s="58"/>
      <c r="B249" s="59" t="e">
        <f>IF(#REF!=0," ",#REF!)</f>
        <v>#REF!</v>
      </c>
      <c r="C249" s="49" t="e">
        <f>IF(#REF!=0,"",#REF!)</f>
        <v>#REF!</v>
      </c>
      <c r="D249" s="60" t="e">
        <f>IF(#REF!=0,"",#REF!)</f>
        <v>#REF!</v>
      </c>
      <c r="E249" s="50" t="e">
        <f>IF(#REF!=0,"",C249*D249)</f>
        <v>#REF!</v>
      </c>
      <c r="F249" s="51" t="e">
        <f>SUBSTITUTE(SUBSTITUTE(#REF!,"XAMS","Euronext Amsterdam"),"CEUX","Cboe DXE")</f>
        <v>#REF!</v>
      </c>
    </row>
    <row r="250" spans="1:6">
      <c r="A250" s="58"/>
      <c r="B250" s="59" t="e">
        <f>IF(#REF!=0," ",#REF!)</f>
        <v>#REF!</v>
      </c>
      <c r="C250" s="49" t="e">
        <f>IF(#REF!=0,"",#REF!)</f>
        <v>#REF!</v>
      </c>
      <c r="D250" s="60" t="e">
        <f>IF(#REF!=0,"",#REF!)</f>
        <v>#REF!</v>
      </c>
      <c r="E250" s="50" t="e">
        <f>IF(#REF!=0,"",C250*D250)</f>
        <v>#REF!</v>
      </c>
      <c r="F250" s="51" t="e">
        <f>SUBSTITUTE(SUBSTITUTE(#REF!,"XAMS","Euronext Amsterdam"),"CEUX","Cboe DXE")</f>
        <v>#REF!</v>
      </c>
    </row>
    <row r="251" spans="1:6">
      <c r="A251" s="58"/>
      <c r="B251" s="59" t="e">
        <f>IF(#REF!=0," ",#REF!)</f>
        <v>#REF!</v>
      </c>
      <c r="C251" s="49" t="e">
        <f>IF(#REF!=0,"",#REF!)</f>
        <v>#REF!</v>
      </c>
      <c r="D251" s="60" t="e">
        <f>IF(#REF!=0,"",#REF!)</f>
        <v>#REF!</v>
      </c>
      <c r="E251" s="50" t="e">
        <f>IF(#REF!=0,"",C251*D251)</f>
        <v>#REF!</v>
      </c>
      <c r="F251" s="51" t="e">
        <f>SUBSTITUTE(SUBSTITUTE(#REF!,"XAMS","Euronext Amsterdam"),"CEUX","Cboe DXE")</f>
        <v>#REF!</v>
      </c>
    </row>
    <row r="252" spans="1:6">
      <c r="A252" s="58"/>
      <c r="B252" s="59" t="e">
        <f>IF(#REF!=0," ",#REF!)</f>
        <v>#REF!</v>
      </c>
      <c r="C252" s="49" t="e">
        <f>IF(#REF!=0,"",#REF!)</f>
        <v>#REF!</v>
      </c>
      <c r="D252" s="60" t="e">
        <f>IF(#REF!=0,"",#REF!)</f>
        <v>#REF!</v>
      </c>
      <c r="E252" s="50" t="e">
        <f>IF(#REF!=0,"",C252*D252)</f>
        <v>#REF!</v>
      </c>
      <c r="F252" s="51" t="e">
        <f>SUBSTITUTE(SUBSTITUTE(#REF!,"XAMS","Euronext Amsterdam"),"CEUX","Cboe DXE")</f>
        <v>#REF!</v>
      </c>
    </row>
    <row r="253" spans="1:6">
      <c r="A253" s="58"/>
      <c r="B253" s="59" t="e">
        <f>IF(#REF!=0," ",#REF!)</f>
        <v>#REF!</v>
      </c>
      <c r="C253" s="49" t="e">
        <f>IF(#REF!=0,"",#REF!)</f>
        <v>#REF!</v>
      </c>
      <c r="D253" s="60" t="e">
        <f>IF(#REF!=0,"",#REF!)</f>
        <v>#REF!</v>
      </c>
      <c r="E253" s="50" t="e">
        <f>IF(#REF!=0,"",C253*D253)</f>
        <v>#REF!</v>
      </c>
      <c r="F253" s="51" t="e">
        <f>SUBSTITUTE(SUBSTITUTE(#REF!,"XAMS","Euronext Amsterdam"),"CEUX","Cboe DXE")</f>
        <v>#REF!</v>
      </c>
    </row>
    <row r="254" spans="1:6">
      <c r="A254" s="58"/>
      <c r="B254" s="59" t="e">
        <f>IF(#REF!=0," ",#REF!)</f>
        <v>#REF!</v>
      </c>
      <c r="C254" s="49" t="e">
        <f>IF(#REF!=0,"",#REF!)</f>
        <v>#REF!</v>
      </c>
      <c r="D254" s="60" t="e">
        <f>IF(#REF!=0,"",#REF!)</f>
        <v>#REF!</v>
      </c>
      <c r="E254" s="50" t="e">
        <f>IF(#REF!=0,"",C254*D254)</f>
        <v>#REF!</v>
      </c>
      <c r="F254" s="51" t="e">
        <f>SUBSTITUTE(SUBSTITUTE(#REF!,"XAMS","Euronext Amsterdam"),"CEUX","Cboe DXE")</f>
        <v>#REF!</v>
      </c>
    </row>
    <row r="255" spans="1:6">
      <c r="A255" s="58"/>
      <c r="B255" s="59" t="e">
        <f>IF(#REF!=0," ",#REF!)</f>
        <v>#REF!</v>
      </c>
      <c r="C255" s="49" t="e">
        <f>IF(#REF!=0,"",#REF!)</f>
        <v>#REF!</v>
      </c>
      <c r="D255" s="60" t="e">
        <f>IF(#REF!=0,"",#REF!)</f>
        <v>#REF!</v>
      </c>
      <c r="E255" s="50" t="e">
        <f>IF(#REF!=0,"",C255*D255)</f>
        <v>#REF!</v>
      </c>
      <c r="F255" s="51" t="e">
        <f>SUBSTITUTE(SUBSTITUTE(#REF!,"XAMS","Euronext Amsterdam"),"CEUX","Cboe DXE")</f>
        <v>#REF!</v>
      </c>
    </row>
    <row r="256" spans="1:6">
      <c r="A256" s="58"/>
      <c r="B256" s="59" t="e">
        <f>IF(#REF!=0," ",#REF!)</f>
        <v>#REF!</v>
      </c>
      <c r="C256" s="49" t="e">
        <f>IF(#REF!=0,"",#REF!)</f>
        <v>#REF!</v>
      </c>
      <c r="D256" s="60" t="e">
        <f>IF(#REF!=0,"",#REF!)</f>
        <v>#REF!</v>
      </c>
      <c r="E256" s="50" t="e">
        <f>IF(#REF!=0,"",C256*D256)</f>
        <v>#REF!</v>
      </c>
      <c r="F256" s="51" t="e">
        <f>SUBSTITUTE(SUBSTITUTE(#REF!,"XAMS","Euronext Amsterdam"),"CEUX","Cboe DXE")</f>
        <v>#REF!</v>
      </c>
    </row>
    <row r="257" spans="1:6">
      <c r="A257" s="58"/>
      <c r="B257" s="59" t="e">
        <f>IF(#REF!=0," ",#REF!)</f>
        <v>#REF!</v>
      </c>
      <c r="C257" s="49" t="e">
        <f>IF(#REF!=0,"",#REF!)</f>
        <v>#REF!</v>
      </c>
      <c r="D257" s="60" t="e">
        <f>IF(#REF!=0,"",#REF!)</f>
        <v>#REF!</v>
      </c>
      <c r="E257" s="50" t="e">
        <f>IF(#REF!=0,"",C257*D257)</f>
        <v>#REF!</v>
      </c>
      <c r="F257" s="51" t="e">
        <f>SUBSTITUTE(SUBSTITUTE(#REF!,"XAMS","Euronext Amsterdam"),"CEUX","Cboe DXE")</f>
        <v>#REF!</v>
      </c>
    </row>
    <row r="258" spans="1:6">
      <c r="A258" s="58"/>
      <c r="B258" s="59" t="e">
        <f>IF(#REF!=0," ",#REF!)</f>
        <v>#REF!</v>
      </c>
      <c r="C258" s="49" t="e">
        <f>IF(#REF!=0,"",#REF!)</f>
        <v>#REF!</v>
      </c>
      <c r="D258" s="60" t="e">
        <f>IF(#REF!=0,"",#REF!)</f>
        <v>#REF!</v>
      </c>
      <c r="E258" s="50" t="e">
        <f>IF(#REF!=0,"",C258*D258)</f>
        <v>#REF!</v>
      </c>
      <c r="F258" s="51" t="e">
        <f>SUBSTITUTE(SUBSTITUTE(#REF!,"XAMS","Euronext Amsterdam"),"CEUX","Cboe DXE")</f>
        <v>#REF!</v>
      </c>
    </row>
    <row r="259" spans="1:6">
      <c r="A259" s="58"/>
      <c r="B259" s="59" t="e">
        <f>IF(#REF!=0," ",#REF!)</f>
        <v>#REF!</v>
      </c>
      <c r="C259" s="49" t="e">
        <f>IF(#REF!=0,"",#REF!)</f>
        <v>#REF!</v>
      </c>
      <c r="D259" s="60" t="e">
        <f>IF(#REF!=0,"",#REF!)</f>
        <v>#REF!</v>
      </c>
      <c r="E259" s="50" t="e">
        <f>IF(#REF!=0,"",C259*D259)</f>
        <v>#REF!</v>
      </c>
      <c r="F259" s="51" t="e">
        <f>SUBSTITUTE(SUBSTITUTE(#REF!,"XAMS","Euronext Amsterdam"),"CEUX","Cboe DXE")</f>
        <v>#REF!</v>
      </c>
    </row>
    <row r="260" spans="1:6">
      <c r="A260" s="58"/>
      <c r="B260" s="59" t="e">
        <f>IF(#REF!=0," ",#REF!)</f>
        <v>#REF!</v>
      </c>
      <c r="C260" s="49" t="e">
        <f>IF(#REF!=0,"",#REF!)</f>
        <v>#REF!</v>
      </c>
      <c r="D260" s="60" t="e">
        <f>IF(#REF!=0,"",#REF!)</f>
        <v>#REF!</v>
      </c>
      <c r="E260" s="50" t="e">
        <f>IF(#REF!=0,"",C260*D260)</f>
        <v>#REF!</v>
      </c>
      <c r="F260" s="51" t="e">
        <f>SUBSTITUTE(SUBSTITUTE(#REF!,"XAMS","Euronext Amsterdam"),"CEUX","Cboe DXE")</f>
        <v>#REF!</v>
      </c>
    </row>
    <row r="261" spans="1:6">
      <c r="A261" s="58"/>
      <c r="B261" s="59" t="e">
        <f>IF(#REF!=0," ",#REF!)</f>
        <v>#REF!</v>
      </c>
      <c r="C261" s="49" t="e">
        <f>IF(#REF!=0,"",#REF!)</f>
        <v>#REF!</v>
      </c>
      <c r="D261" s="60" t="e">
        <f>IF(#REF!=0,"",#REF!)</f>
        <v>#REF!</v>
      </c>
      <c r="E261" s="50" t="e">
        <f>IF(#REF!=0,"",C261*D261)</f>
        <v>#REF!</v>
      </c>
      <c r="F261" s="51" t="e">
        <f>SUBSTITUTE(SUBSTITUTE(#REF!,"XAMS","Euronext Amsterdam"),"CEUX","Cboe DXE")</f>
        <v>#REF!</v>
      </c>
    </row>
    <row r="262" spans="1:6">
      <c r="A262" s="58"/>
      <c r="B262" s="59" t="e">
        <f>IF(#REF!=0," ",#REF!)</f>
        <v>#REF!</v>
      </c>
      <c r="C262" s="49" t="e">
        <f>IF(#REF!=0,"",#REF!)</f>
        <v>#REF!</v>
      </c>
      <c r="D262" s="60" t="e">
        <f>IF(#REF!=0,"",#REF!)</f>
        <v>#REF!</v>
      </c>
      <c r="E262" s="50" t="e">
        <f>IF(#REF!=0,"",C262*D262)</f>
        <v>#REF!</v>
      </c>
      <c r="F262" s="51" t="e">
        <f>SUBSTITUTE(SUBSTITUTE(#REF!,"XAMS","Euronext Amsterdam"),"CEUX","Cboe DXE")</f>
        <v>#REF!</v>
      </c>
    </row>
    <row r="263" spans="1:6">
      <c r="A263" s="58"/>
      <c r="B263" s="59" t="e">
        <f>IF(#REF!=0," ",#REF!)</f>
        <v>#REF!</v>
      </c>
      <c r="C263" s="49" t="e">
        <f>IF(#REF!=0,"",#REF!)</f>
        <v>#REF!</v>
      </c>
      <c r="D263" s="60" t="e">
        <f>IF(#REF!=0,"",#REF!)</f>
        <v>#REF!</v>
      </c>
      <c r="E263" s="50" t="e">
        <f>IF(#REF!=0,"",C263*D263)</f>
        <v>#REF!</v>
      </c>
      <c r="F263" s="51" t="e">
        <f>SUBSTITUTE(SUBSTITUTE(#REF!,"XAMS","Euronext Amsterdam"),"CEUX","Cboe DXE")</f>
        <v>#REF!</v>
      </c>
    </row>
    <row r="264" spans="1:6">
      <c r="A264" s="58"/>
      <c r="B264" s="59" t="e">
        <f>IF(#REF!=0," ",#REF!)</f>
        <v>#REF!</v>
      </c>
      <c r="C264" s="49" t="e">
        <f>IF(#REF!=0,"",#REF!)</f>
        <v>#REF!</v>
      </c>
      <c r="D264" s="60" t="e">
        <f>IF(#REF!=0,"",#REF!)</f>
        <v>#REF!</v>
      </c>
      <c r="E264" s="50" t="e">
        <f>IF(#REF!=0,"",C264*D264)</f>
        <v>#REF!</v>
      </c>
      <c r="F264" s="51" t="e">
        <f>SUBSTITUTE(SUBSTITUTE(#REF!,"XAMS","Euronext Amsterdam"),"CEUX","Cboe DXE")</f>
        <v>#REF!</v>
      </c>
    </row>
    <row r="265" spans="1:6">
      <c r="A265" s="58"/>
      <c r="B265" s="59" t="e">
        <f>IF(#REF!=0," ",#REF!)</f>
        <v>#REF!</v>
      </c>
      <c r="C265" s="49" t="e">
        <f>IF(#REF!=0,"",#REF!)</f>
        <v>#REF!</v>
      </c>
      <c r="D265" s="60" t="e">
        <f>IF(#REF!=0,"",#REF!)</f>
        <v>#REF!</v>
      </c>
      <c r="E265" s="50" t="e">
        <f>IF(#REF!=0,"",C265*D265)</f>
        <v>#REF!</v>
      </c>
      <c r="F265" s="51" t="e">
        <f>SUBSTITUTE(SUBSTITUTE(#REF!,"XAMS","Euronext Amsterdam"),"CEUX","Cboe DXE")</f>
        <v>#REF!</v>
      </c>
    </row>
    <row r="266" spans="1:6">
      <c r="A266" s="58"/>
      <c r="B266" s="59" t="e">
        <f>IF(#REF!=0," ",#REF!)</f>
        <v>#REF!</v>
      </c>
      <c r="C266" s="49" t="e">
        <f>IF(#REF!=0,"",#REF!)</f>
        <v>#REF!</v>
      </c>
      <c r="D266" s="60" t="e">
        <f>IF(#REF!=0,"",#REF!)</f>
        <v>#REF!</v>
      </c>
      <c r="E266" s="50" t="e">
        <f>IF(#REF!=0,"",C266*D266)</f>
        <v>#REF!</v>
      </c>
      <c r="F266" s="51" t="e">
        <f>SUBSTITUTE(SUBSTITUTE(#REF!,"XAMS","Euronext Amsterdam"),"CEUX","Cboe DXE")</f>
        <v>#REF!</v>
      </c>
    </row>
    <row r="267" spans="1:6">
      <c r="A267" s="58"/>
      <c r="B267" s="59" t="e">
        <f>IF(#REF!=0," ",#REF!)</f>
        <v>#REF!</v>
      </c>
      <c r="C267" s="49" t="e">
        <f>IF(#REF!=0,"",#REF!)</f>
        <v>#REF!</v>
      </c>
      <c r="D267" s="60" t="e">
        <f>IF(#REF!=0,"",#REF!)</f>
        <v>#REF!</v>
      </c>
      <c r="E267" s="50" t="e">
        <f>IF(#REF!=0,"",C267*D267)</f>
        <v>#REF!</v>
      </c>
      <c r="F267" s="51" t="e">
        <f>SUBSTITUTE(SUBSTITUTE(#REF!,"XAMS","Euronext Amsterdam"),"CEUX","Cboe DXE")</f>
        <v>#REF!</v>
      </c>
    </row>
    <row r="268" spans="1:6">
      <c r="A268" s="58"/>
      <c r="B268" s="59" t="e">
        <f>IF(#REF!=0," ",#REF!)</f>
        <v>#REF!</v>
      </c>
      <c r="C268" s="49" t="e">
        <f>IF(#REF!=0,"",#REF!)</f>
        <v>#REF!</v>
      </c>
      <c r="D268" s="60" t="e">
        <f>IF(#REF!=0,"",#REF!)</f>
        <v>#REF!</v>
      </c>
      <c r="E268" s="50" t="e">
        <f>IF(#REF!=0,"",C268*D268)</f>
        <v>#REF!</v>
      </c>
      <c r="F268" s="51" t="e">
        <f>SUBSTITUTE(SUBSTITUTE(#REF!,"XAMS","Euronext Amsterdam"),"CEUX","Cboe DXE")</f>
        <v>#REF!</v>
      </c>
    </row>
    <row r="269" spans="1:6">
      <c r="A269" s="58"/>
      <c r="B269" s="59" t="e">
        <f>IF(#REF!=0," ",#REF!)</f>
        <v>#REF!</v>
      </c>
      <c r="C269" s="49" t="e">
        <f>IF(#REF!=0,"",#REF!)</f>
        <v>#REF!</v>
      </c>
      <c r="D269" s="60" t="e">
        <f>IF(#REF!=0,"",#REF!)</f>
        <v>#REF!</v>
      </c>
      <c r="E269" s="50" t="e">
        <f>IF(#REF!=0,"",C269*D269)</f>
        <v>#REF!</v>
      </c>
      <c r="F269" s="51" t="e">
        <f>SUBSTITUTE(SUBSTITUTE(#REF!,"XAMS","Euronext Amsterdam"),"CEUX","Cboe DXE")</f>
        <v>#REF!</v>
      </c>
    </row>
    <row r="270" spans="1:6">
      <c r="A270" s="58"/>
      <c r="B270" s="59" t="e">
        <f>IF(#REF!=0," ",#REF!)</f>
        <v>#REF!</v>
      </c>
      <c r="C270" s="49" t="e">
        <f>IF(#REF!=0,"",#REF!)</f>
        <v>#REF!</v>
      </c>
      <c r="D270" s="60" t="e">
        <f>IF(#REF!=0,"",#REF!)</f>
        <v>#REF!</v>
      </c>
      <c r="E270" s="50" t="e">
        <f>IF(#REF!=0,"",C270*D270)</f>
        <v>#REF!</v>
      </c>
      <c r="F270" s="51" t="e">
        <f>SUBSTITUTE(SUBSTITUTE(#REF!,"XAMS","Euronext Amsterdam"),"CEUX","Cboe DXE")</f>
        <v>#REF!</v>
      </c>
    </row>
    <row r="271" spans="1:6">
      <c r="A271" s="58"/>
      <c r="B271" s="59" t="e">
        <f>IF(#REF!=0," ",#REF!)</f>
        <v>#REF!</v>
      </c>
      <c r="C271" s="49" t="e">
        <f>IF(#REF!=0,"",#REF!)</f>
        <v>#REF!</v>
      </c>
      <c r="D271" s="60" t="e">
        <f>IF(#REF!=0,"",#REF!)</f>
        <v>#REF!</v>
      </c>
      <c r="E271" s="50" t="e">
        <f>IF(#REF!=0,"",C271*D271)</f>
        <v>#REF!</v>
      </c>
      <c r="F271" s="51" t="e">
        <f>SUBSTITUTE(SUBSTITUTE(#REF!,"XAMS","Euronext Amsterdam"),"CEUX","Cboe DXE")</f>
        <v>#REF!</v>
      </c>
    </row>
    <row r="272" spans="1:6">
      <c r="A272" s="58"/>
      <c r="B272" s="59" t="e">
        <f>IF(#REF!=0," ",#REF!)</f>
        <v>#REF!</v>
      </c>
      <c r="C272" s="49" t="e">
        <f>IF(#REF!=0,"",#REF!)</f>
        <v>#REF!</v>
      </c>
      <c r="D272" s="60" t="e">
        <f>IF(#REF!=0,"",#REF!)</f>
        <v>#REF!</v>
      </c>
      <c r="E272" s="50" t="e">
        <f>IF(#REF!=0,"",C272*D272)</f>
        <v>#REF!</v>
      </c>
      <c r="F272" s="51" t="e">
        <f>SUBSTITUTE(SUBSTITUTE(#REF!,"XAMS","Euronext Amsterdam"),"CEUX","Cboe DXE")</f>
        <v>#REF!</v>
      </c>
    </row>
    <row r="273" spans="1:6">
      <c r="A273" s="58"/>
      <c r="B273" s="59" t="e">
        <f>IF(#REF!=0," ",#REF!)</f>
        <v>#REF!</v>
      </c>
      <c r="C273" s="49" t="e">
        <f>IF(#REF!=0,"",#REF!)</f>
        <v>#REF!</v>
      </c>
      <c r="D273" s="60" t="e">
        <f>IF(#REF!=0,"",#REF!)</f>
        <v>#REF!</v>
      </c>
      <c r="E273" s="50" t="e">
        <f>IF(#REF!=0,"",C273*D273)</f>
        <v>#REF!</v>
      </c>
      <c r="F273" s="51" t="e">
        <f>SUBSTITUTE(SUBSTITUTE(#REF!,"XAMS","Euronext Amsterdam"),"CEUX","Cboe DXE")</f>
        <v>#REF!</v>
      </c>
    </row>
    <row r="274" spans="1:6">
      <c r="A274" s="58"/>
      <c r="B274" s="59" t="e">
        <f>IF(#REF!=0," ",#REF!)</f>
        <v>#REF!</v>
      </c>
      <c r="C274" s="49" t="e">
        <f>IF(#REF!=0,"",#REF!)</f>
        <v>#REF!</v>
      </c>
      <c r="D274" s="60" t="e">
        <f>IF(#REF!=0,"",#REF!)</f>
        <v>#REF!</v>
      </c>
      <c r="E274" s="50" t="e">
        <f>IF(#REF!=0,"",C274*D274)</f>
        <v>#REF!</v>
      </c>
      <c r="F274" s="51" t="e">
        <f>SUBSTITUTE(SUBSTITUTE(#REF!,"XAMS","Euronext Amsterdam"),"CEUX","Cboe DXE")</f>
        <v>#REF!</v>
      </c>
    </row>
    <row r="275" spans="1:6">
      <c r="A275" s="58"/>
      <c r="B275" s="59" t="e">
        <f>IF(#REF!=0," ",#REF!)</f>
        <v>#REF!</v>
      </c>
      <c r="C275" s="49" t="e">
        <f>IF(#REF!=0,"",#REF!)</f>
        <v>#REF!</v>
      </c>
      <c r="D275" s="60" t="e">
        <f>IF(#REF!=0,"",#REF!)</f>
        <v>#REF!</v>
      </c>
      <c r="E275" s="50" t="e">
        <f>IF(#REF!=0,"",C275*D275)</f>
        <v>#REF!</v>
      </c>
      <c r="F275" s="51" t="e">
        <f>SUBSTITUTE(SUBSTITUTE(#REF!,"XAMS","Euronext Amsterdam"),"CEUX","Cboe DXE")</f>
        <v>#REF!</v>
      </c>
    </row>
    <row r="276" spans="1:6">
      <c r="A276" s="58"/>
      <c r="B276" s="59" t="e">
        <f>IF(#REF!=0," ",#REF!)</f>
        <v>#REF!</v>
      </c>
      <c r="C276" s="49" t="e">
        <f>IF(#REF!=0,"",#REF!)</f>
        <v>#REF!</v>
      </c>
      <c r="D276" s="60" t="e">
        <f>IF(#REF!=0,"",#REF!)</f>
        <v>#REF!</v>
      </c>
      <c r="E276" s="50" t="e">
        <f>IF(#REF!=0,"",C276*D276)</f>
        <v>#REF!</v>
      </c>
      <c r="F276" s="51" t="e">
        <f>SUBSTITUTE(SUBSTITUTE(#REF!,"XAMS","Euronext Amsterdam"),"CEUX","Cboe DXE")</f>
        <v>#REF!</v>
      </c>
    </row>
    <row r="277" spans="1:6">
      <c r="A277" s="58"/>
      <c r="B277" s="59" t="e">
        <f>IF(#REF!=0," ",#REF!)</f>
        <v>#REF!</v>
      </c>
      <c r="C277" s="49" t="e">
        <f>IF(#REF!=0,"",#REF!)</f>
        <v>#REF!</v>
      </c>
      <c r="D277" s="60" t="e">
        <f>IF(#REF!=0,"",#REF!)</f>
        <v>#REF!</v>
      </c>
      <c r="E277" s="50" t="e">
        <f>IF(#REF!=0,"",C277*D277)</f>
        <v>#REF!</v>
      </c>
      <c r="F277" s="51" t="e">
        <f>SUBSTITUTE(SUBSTITUTE(#REF!,"XAMS","Euronext Amsterdam"),"CEUX","Cboe DXE")</f>
        <v>#REF!</v>
      </c>
    </row>
    <row r="278" spans="1:6">
      <c r="A278" s="58"/>
      <c r="B278" s="59" t="e">
        <f>IF(#REF!=0," ",#REF!)</f>
        <v>#REF!</v>
      </c>
      <c r="C278" s="49" t="e">
        <f>IF(#REF!=0,"",#REF!)</f>
        <v>#REF!</v>
      </c>
      <c r="D278" s="60" t="e">
        <f>IF(#REF!=0,"",#REF!)</f>
        <v>#REF!</v>
      </c>
      <c r="E278" s="50" t="e">
        <f>IF(#REF!=0,"",C278*D278)</f>
        <v>#REF!</v>
      </c>
      <c r="F278" s="51" t="e">
        <f>SUBSTITUTE(SUBSTITUTE(#REF!,"XAMS","Euronext Amsterdam"),"CEUX","Cboe DXE")</f>
        <v>#REF!</v>
      </c>
    </row>
    <row r="279" spans="1:6">
      <c r="A279" s="58"/>
      <c r="B279" s="59" t="e">
        <f>IF(#REF!=0," ",#REF!)</f>
        <v>#REF!</v>
      </c>
      <c r="C279" s="49" t="e">
        <f>IF(#REF!=0,"",#REF!)</f>
        <v>#REF!</v>
      </c>
      <c r="D279" s="60" t="e">
        <f>IF(#REF!=0,"",#REF!)</f>
        <v>#REF!</v>
      </c>
      <c r="E279" s="50" t="e">
        <f>IF(#REF!=0,"",C279*D279)</f>
        <v>#REF!</v>
      </c>
      <c r="F279" s="51" t="e">
        <f>SUBSTITUTE(SUBSTITUTE(#REF!,"XAMS","Euronext Amsterdam"),"CEUX","Cboe DXE")</f>
        <v>#REF!</v>
      </c>
    </row>
    <row r="280" spans="1:6">
      <c r="A280" s="58"/>
      <c r="B280" s="59" t="e">
        <f>IF(#REF!=0," ",#REF!)</f>
        <v>#REF!</v>
      </c>
      <c r="C280" s="49" t="e">
        <f>IF(#REF!=0,"",#REF!)</f>
        <v>#REF!</v>
      </c>
      <c r="D280" s="60" t="e">
        <f>IF(#REF!=0,"",#REF!)</f>
        <v>#REF!</v>
      </c>
      <c r="E280" s="50" t="e">
        <f>IF(#REF!=0,"",C280*D280)</f>
        <v>#REF!</v>
      </c>
      <c r="F280" s="51" t="e">
        <f>SUBSTITUTE(SUBSTITUTE(#REF!,"XAMS","Euronext Amsterdam"),"CEUX","Cboe DXE")</f>
        <v>#REF!</v>
      </c>
    </row>
    <row r="281" spans="1:6">
      <c r="A281" s="58"/>
      <c r="B281" s="59" t="e">
        <f>IF(#REF!=0," ",#REF!)</f>
        <v>#REF!</v>
      </c>
      <c r="C281" s="49" t="e">
        <f>IF(#REF!=0,"",#REF!)</f>
        <v>#REF!</v>
      </c>
      <c r="D281" s="60" t="e">
        <f>IF(#REF!=0,"",#REF!)</f>
        <v>#REF!</v>
      </c>
      <c r="E281" s="50" t="e">
        <f>IF(#REF!=0,"",C281*D281)</f>
        <v>#REF!</v>
      </c>
      <c r="F281" s="51" t="e">
        <f>SUBSTITUTE(SUBSTITUTE(#REF!,"XAMS","Euronext Amsterdam"),"CEUX","Cboe DXE")</f>
        <v>#REF!</v>
      </c>
    </row>
    <row r="282" spans="1:6">
      <c r="A282" s="58"/>
      <c r="B282" s="59" t="e">
        <f>IF(#REF!=0," ",#REF!)</f>
        <v>#REF!</v>
      </c>
      <c r="C282" s="49" t="e">
        <f>IF(#REF!=0,"",#REF!)</f>
        <v>#REF!</v>
      </c>
      <c r="D282" s="60" t="e">
        <f>IF(#REF!=0,"",#REF!)</f>
        <v>#REF!</v>
      </c>
      <c r="E282" s="50" t="e">
        <f>IF(#REF!=0,"",C282*D282)</f>
        <v>#REF!</v>
      </c>
      <c r="F282" s="51" t="e">
        <f>SUBSTITUTE(SUBSTITUTE(#REF!,"XAMS","Euronext Amsterdam"),"CEUX","Cboe DXE")</f>
        <v>#REF!</v>
      </c>
    </row>
    <row r="283" spans="1:6">
      <c r="A283" s="58"/>
      <c r="B283" s="59" t="e">
        <f>IF(#REF!=0," ",#REF!)</f>
        <v>#REF!</v>
      </c>
      <c r="C283" s="49" t="e">
        <f>IF(#REF!=0,"",#REF!)</f>
        <v>#REF!</v>
      </c>
      <c r="D283" s="60" t="e">
        <f>IF(#REF!=0,"",#REF!)</f>
        <v>#REF!</v>
      </c>
      <c r="E283" s="50" t="e">
        <f>IF(#REF!=0,"",C283*D283)</f>
        <v>#REF!</v>
      </c>
      <c r="F283" s="51" t="e">
        <f>SUBSTITUTE(SUBSTITUTE(#REF!,"XAMS","Euronext Amsterdam"),"CEUX","Cboe DXE")</f>
        <v>#REF!</v>
      </c>
    </row>
    <row r="284" spans="1:6">
      <c r="A284" s="58"/>
      <c r="B284" s="59" t="e">
        <f>IF(#REF!=0," ",#REF!)</f>
        <v>#REF!</v>
      </c>
      <c r="C284" s="49" t="e">
        <f>IF(#REF!=0,"",#REF!)</f>
        <v>#REF!</v>
      </c>
      <c r="D284" s="60" t="e">
        <f>IF(#REF!=0,"",#REF!)</f>
        <v>#REF!</v>
      </c>
      <c r="E284" s="50" t="e">
        <f>IF(#REF!=0,"",C284*D284)</f>
        <v>#REF!</v>
      </c>
      <c r="F284" s="51" t="e">
        <f>SUBSTITUTE(SUBSTITUTE(#REF!,"XAMS","Euronext Amsterdam"),"CEUX","Cboe DXE")</f>
        <v>#REF!</v>
      </c>
    </row>
    <row r="285" spans="1:6">
      <c r="A285" s="58"/>
      <c r="B285" s="59" t="e">
        <f>IF(#REF!=0," ",#REF!)</f>
        <v>#REF!</v>
      </c>
      <c r="C285" s="49" t="e">
        <f>IF(#REF!=0,"",#REF!)</f>
        <v>#REF!</v>
      </c>
      <c r="D285" s="60" t="e">
        <f>IF(#REF!=0,"",#REF!)</f>
        <v>#REF!</v>
      </c>
      <c r="E285" s="50" t="e">
        <f>IF(#REF!=0,"",C285*D285)</f>
        <v>#REF!</v>
      </c>
      <c r="F285" s="51" t="e">
        <f>SUBSTITUTE(SUBSTITUTE(#REF!,"XAMS","Euronext Amsterdam"),"CEUX","Cboe DXE")</f>
        <v>#REF!</v>
      </c>
    </row>
    <row r="286" spans="1:6">
      <c r="A286" s="58"/>
      <c r="B286" s="59" t="e">
        <f>IF(#REF!=0," ",#REF!)</f>
        <v>#REF!</v>
      </c>
      <c r="C286" s="49" t="e">
        <f>IF(#REF!=0,"",#REF!)</f>
        <v>#REF!</v>
      </c>
      <c r="D286" s="60" t="e">
        <f>IF(#REF!=0,"",#REF!)</f>
        <v>#REF!</v>
      </c>
      <c r="E286" s="50" t="e">
        <f>IF(#REF!=0,"",C286*D286)</f>
        <v>#REF!</v>
      </c>
      <c r="F286" s="51" t="e">
        <f>SUBSTITUTE(SUBSTITUTE(#REF!,"XAMS","Euronext Amsterdam"),"CEUX","Cboe DXE")</f>
        <v>#REF!</v>
      </c>
    </row>
    <row r="287" spans="1:6">
      <c r="A287" s="58"/>
      <c r="B287" s="59" t="e">
        <f>IF(#REF!=0," ",#REF!)</f>
        <v>#REF!</v>
      </c>
      <c r="C287" s="49" t="e">
        <f>IF(#REF!=0,"",#REF!)</f>
        <v>#REF!</v>
      </c>
      <c r="D287" s="60" t="e">
        <f>IF(#REF!=0,"",#REF!)</f>
        <v>#REF!</v>
      </c>
      <c r="E287" s="50" t="e">
        <f>IF(#REF!=0,"",C287*D287)</f>
        <v>#REF!</v>
      </c>
      <c r="F287" s="51" t="e">
        <f>SUBSTITUTE(SUBSTITUTE(#REF!,"XAMS","Euronext Amsterdam"),"CEUX","Cboe DXE")</f>
        <v>#REF!</v>
      </c>
    </row>
    <row r="288" spans="1:6">
      <c r="A288" s="58"/>
      <c r="B288" s="59" t="e">
        <f>IF(#REF!=0," ",#REF!)</f>
        <v>#REF!</v>
      </c>
      <c r="C288" s="49" t="e">
        <f>IF(#REF!=0,"",#REF!)</f>
        <v>#REF!</v>
      </c>
      <c r="D288" s="60" t="e">
        <f>IF(#REF!=0,"",#REF!)</f>
        <v>#REF!</v>
      </c>
      <c r="E288" s="50" t="e">
        <f>IF(#REF!=0,"",C288*D288)</f>
        <v>#REF!</v>
      </c>
      <c r="F288" s="51" t="e">
        <f>SUBSTITUTE(SUBSTITUTE(#REF!,"XAMS","Euronext Amsterdam"),"CEUX","Cboe DXE")</f>
        <v>#REF!</v>
      </c>
    </row>
    <row r="289" spans="1:6">
      <c r="A289" s="58"/>
      <c r="B289" s="59" t="e">
        <f>IF(#REF!=0," ",#REF!)</f>
        <v>#REF!</v>
      </c>
      <c r="C289" s="49" t="e">
        <f>IF(#REF!=0,"",#REF!)</f>
        <v>#REF!</v>
      </c>
      <c r="D289" s="60" t="e">
        <f>IF(#REF!=0,"",#REF!)</f>
        <v>#REF!</v>
      </c>
      <c r="E289" s="50" t="e">
        <f>IF(#REF!=0,"",C289*D289)</f>
        <v>#REF!</v>
      </c>
      <c r="F289" s="51" t="e">
        <f>SUBSTITUTE(SUBSTITUTE(#REF!,"XAMS","Euronext Amsterdam"),"CEUX","Cboe DXE")</f>
        <v>#REF!</v>
      </c>
    </row>
    <row r="290" spans="1:6">
      <c r="A290" s="58"/>
      <c r="B290" s="59" t="e">
        <f>IF(#REF!=0," ",#REF!)</f>
        <v>#REF!</v>
      </c>
      <c r="C290" s="49" t="e">
        <f>IF(#REF!=0,"",#REF!)</f>
        <v>#REF!</v>
      </c>
      <c r="D290" s="60" t="e">
        <f>IF(#REF!=0,"",#REF!)</f>
        <v>#REF!</v>
      </c>
      <c r="E290" s="50" t="e">
        <f>IF(#REF!=0,"",C290*D290)</f>
        <v>#REF!</v>
      </c>
      <c r="F290" s="51" t="e">
        <f>SUBSTITUTE(SUBSTITUTE(#REF!,"XAMS","Euronext Amsterdam"),"CEUX","Cboe DXE")</f>
        <v>#REF!</v>
      </c>
    </row>
    <row r="291" spans="1:6">
      <c r="A291" s="58"/>
      <c r="B291" s="59" t="e">
        <f>IF(#REF!=0," ",#REF!)</f>
        <v>#REF!</v>
      </c>
      <c r="C291" s="49" t="e">
        <f>IF(#REF!=0,"",#REF!)</f>
        <v>#REF!</v>
      </c>
      <c r="D291" s="60" t="e">
        <f>IF(#REF!=0,"",#REF!)</f>
        <v>#REF!</v>
      </c>
      <c r="E291" s="50" t="e">
        <f>IF(#REF!=0,"",C291*D291)</f>
        <v>#REF!</v>
      </c>
      <c r="F291" s="51" t="e">
        <f>SUBSTITUTE(SUBSTITUTE(#REF!,"XAMS","Euronext Amsterdam"),"CEUX","Cboe DXE")</f>
        <v>#REF!</v>
      </c>
    </row>
    <row r="292" spans="1:6">
      <c r="A292" s="58"/>
      <c r="B292" s="59" t="e">
        <f>IF(#REF!=0," ",#REF!)</f>
        <v>#REF!</v>
      </c>
      <c r="C292" s="49" t="e">
        <f>IF(#REF!=0,"",#REF!)</f>
        <v>#REF!</v>
      </c>
      <c r="D292" s="60" t="e">
        <f>IF(#REF!=0,"",#REF!)</f>
        <v>#REF!</v>
      </c>
      <c r="E292" s="50" t="e">
        <f>IF(#REF!=0,"",C292*D292)</f>
        <v>#REF!</v>
      </c>
      <c r="F292" s="51" t="e">
        <f>SUBSTITUTE(SUBSTITUTE(#REF!,"XAMS","Euronext Amsterdam"),"CEUX","Cboe DXE")</f>
        <v>#REF!</v>
      </c>
    </row>
    <row r="293" spans="1:6">
      <c r="A293" s="58"/>
      <c r="B293" s="59" t="e">
        <f>IF(#REF!=0," ",#REF!)</f>
        <v>#REF!</v>
      </c>
      <c r="C293" s="49" t="e">
        <f>IF(#REF!=0,"",#REF!)</f>
        <v>#REF!</v>
      </c>
      <c r="D293" s="60" t="e">
        <f>IF(#REF!=0,"",#REF!)</f>
        <v>#REF!</v>
      </c>
      <c r="E293" s="50" t="e">
        <f>IF(#REF!=0,"",C293*D293)</f>
        <v>#REF!</v>
      </c>
      <c r="F293" s="51" t="e">
        <f>SUBSTITUTE(SUBSTITUTE(#REF!,"XAMS","Euronext Amsterdam"),"CEUX","Cboe DXE")</f>
        <v>#REF!</v>
      </c>
    </row>
    <row r="294" spans="1:6">
      <c r="A294" s="58"/>
      <c r="B294" s="59" t="e">
        <f>IF(#REF!=0," ",#REF!)</f>
        <v>#REF!</v>
      </c>
      <c r="C294" s="49" t="e">
        <f>IF(#REF!=0,"",#REF!)</f>
        <v>#REF!</v>
      </c>
      <c r="D294" s="60" t="e">
        <f>IF(#REF!=0,"",#REF!)</f>
        <v>#REF!</v>
      </c>
      <c r="E294" s="50" t="e">
        <f>IF(#REF!=0,"",C294*D294)</f>
        <v>#REF!</v>
      </c>
      <c r="F294" s="51" t="e">
        <f>SUBSTITUTE(SUBSTITUTE(#REF!,"XAMS","Euronext Amsterdam"),"CEUX","Cboe DXE")</f>
        <v>#REF!</v>
      </c>
    </row>
    <row r="295" spans="1:6">
      <c r="A295" s="58"/>
      <c r="B295" s="59" t="e">
        <f>IF(#REF!=0," ",#REF!)</f>
        <v>#REF!</v>
      </c>
      <c r="C295" s="49" t="e">
        <f>IF(#REF!=0,"",#REF!)</f>
        <v>#REF!</v>
      </c>
      <c r="D295" s="60" t="e">
        <f>IF(#REF!=0,"",#REF!)</f>
        <v>#REF!</v>
      </c>
      <c r="E295" s="50" t="e">
        <f>IF(#REF!=0,"",C295*D295)</f>
        <v>#REF!</v>
      </c>
      <c r="F295" s="51" t="e">
        <f>SUBSTITUTE(SUBSTITUTE(#REF!,"XAMS","Euronext Amsterdam"),"CEUX","Cboe DXE")</f>
        <v>#REF!</v>
      </c>
    </row>
    <row r="296" spans="1:6">
      <c r="A296" s="58"/>
      <c r="B296" s="59" t="e">
        <f>IF(#REF!=0," ",#REF!)</f>
        <v>#REF!</v>
      </c>
      <c r="C296" s="49" t="e">
        <f>IF(#REF!=0,"",#REF!)</f>
        <v>#REF!</v>
      </c>
      <c r="D296" s="60" t="e">
        <f>IF(#REF!=0,"",#REF!)</f>
        <v>#REF!</v>
      </c>
      <c r="E296" s="50" t="e">
        <f>IF(#REF!=0,"",C296*D296)</f>
        <v>#REF!</v>
      </c>
      <c r="F296" s="51" t="e">
        <f>SUBSTITUTE(SUBSTITUTE(#REF!,"XAMS","Euronext Amsterdam"),"CEUX","Cboe DXE")</f>
        <v>#REF!</v>
      </c>
    </row>
    <row r="297" spans="1:6">
      <c r="A297" s="58"/>
      <c r="B297" s="59" t="e">
        <f>IF(#REF!=0," ",#REF!)</f>
        <v>#REF!</v>
      </c>
      <c r="C297" s="49" t="e">
        <f>IF(#REF!=0,"",#REF!)</f>
        <v>#REF!</v>
      </c>
      <c r="D297" s="60" t="e">
        <f>IF(#REF!=0,"",#REF!)</f>
        <v>#REF!</v>
      </c>
      <c r="E297" s="50" t="e">
        <f>IF(#REF!=0,"",C297*D297)</f>
        <v>#REF!</v>
      </c>
      <c r="F297" s="51" t="e">
        <f>SUBSTITUTE(SUBSTITUTE(#REF!,"XAMS","Euronext Amsterdam"),"CEUX","Cboe DXE")</f>
        <v>#REF!</v>
      </c>
    </row>
    <row r="298" spans="1:6">
      <c r="A298" s="58"/>
      <c r="B298" s="59" t="e">
        <f>IF(#REF!=0," ",#REF!)</f>
        <v>#REF!</v>
      </c>
      <c r="C298" s="49" t="e">
        <f>IF(#REF!=0,"",#REF!)</f>
        <v>#REF!</v>
      </c>
      <c r="D298" s="60" t="e">
        <f>IF(#REF!=0,"",#REF!)</f>
        <v>#REF!</v>
      </c>
      <c r="E298" s="50" t="e">
        <f>IF(#REF!=0,"",C298*D298)</f>
        <v>#REF!</v>
      </c>
      <c r="F298" s="51" t="e">
        <f>SUBSTITUTE(SUBSTITUTE(#REF!,"XAMS","Euronext Amsterdam"),"CEUX","Cboe DXE")</f>
        <v>#REF!</v>
      </c>
    </row>
    <row r="299" spans="1:6">
      <c r="A299" s="58"/>
      <c r="B299" s="59" t="e">
        <f>IF(#REF!=0," ",#REF!)</f>
        <v>#REF!</v>
      </c>
      <c r="C299" s="49" t="e">
        <f>IF(#REF!=0,"",#REF!)</f>
        <v>#REF!</v>
      </c>
      <c r="D299" s="60" t="e">
        <f>IF(#REF!=0,"",#REF!)</f>
        <v>#REF!</v>
      </c>
      <c r="E299" s="50" t="e">
        <f>IF(#REF!=0,"",C299*D299)</f>
        <v>#REF!</v>
      </c>
      <c r="F299" s="51" t="e">
        <f>SUBSTITUTE(SUBSTITUTE(#REF!,"XAMS","Euronext Amsterdam"),"CEUX","Cboe DXE")</f>
        <v>#REF!</v>
      </c>
    </row>
    <row r="300" spans="1:6">
      <c r="A300" s="58"/>
      <c r="B300" s="59" t="e">
        <f>IF(#REF!=0," ",#REF!)</f>
        <v>#REF!</v>
      </c>
      <c r="C300" s="49" t="e">
        <f>IF(#REF!=0,"",#REF!)</f>
        <v>#REF!</v>
      </c>
      <c r="D300" s="60" t="e">
        <f>IF(#REF!=0,"",#REF!)</f>
        <v>#REF!</v>
      </c>
      <c r="E300" s="50" t="e">
        <f>IF(#REF!=0,"",C300*D300)</f>
        <v>#REF!</v>
      </c>
      <c r="F300" s="51" t="e">
        <f>SUBSTITUTE(SUBSTITUTE(#REF!,"XAMS","Euronext Amsterdam"),"CEUX","Cboe DXE")</f>
        <v>#REF!</v>
      </c>
    </row>
    <row r="301" spans="1:6">
      <c r="A301" s="58"/>
      <c r="B301" s="59" t="e">
        <f>IF(#REF!=0," ",#REF!)</f>
        <v>#REF!</v>
      </c>
      <c r="C301" s="49" t="e">
        <f>IF(#REF!=0,"",#REF!)</f>
        <v>#REF!</v>
      </c>
      <c r="D301" s="60" t="e">
        <f>IF(#REF!=0,"",#REF!)</f>
        <v>#REF!</v>
      </c>
      <c r="E301" s="50" t="e">
        <f>IF(#REF!=0,"",C301*D301)</f>
        <v>#REF!</v>
      </c>
      <c r="F301" s="51" t="e">
        <f>SUBSTITUTE(SUBSTITUTE(#REF!,"XAMS","Euronext Amsterdam"),"CEUX","Cboe DXE")</f>
        <v>#REF!</v>
      </c>
    </row>
    <row r="302" spans="1:6">
      <c r="A302" s="58"/>
      <c r="B302" s="59" t="e">
        <f>IF(#REF!=0," ",#REF!)</f>
        <v>#REF!</v>
      </c>
      <c r="C302" s="49" t="e">
        <f>IF(#REF!=0,"",#REF!)</f>
        <v>#REF!</v>
      </c>
      <c r="D302" s="60" t="e">
        <f>IF(#REF!=0,"",#REF!)</f>
        <v>#REF!</v>
      </c>
      <c r="E302" s="50" t="e">
        <f>IF(#REF!=0,"",C302*D302)</f>
        <v>#REF!</v>
      </c>
      <c r="F302" s="51" t="e">
        <f>SUBSTITUTE(SUBSTITUTE(#REF!,"XAMS","Euronext Amsterdam"),"CEUX","Cboe DXE")</f>
        <v>#REF!</v>
      </c>
    </row>
    <row r="303" spans="1:6">
      <c r="A303" s="58"/>
      <c r="B303" s="59" t="e">
        <f>IF(#REF!=0," ",#REF!)</f>
        <v>#REF!</v>
      </c>
      <c r="C303" s="49" t="e">
        <f>IF(#REF!=0,"",#REF!)</f>
        <v>#REF!</v>
      </c>
      <c r="D303" s="60" t="e">
        <f>IF(#REF!=0,"",#REF!)</f>
        <v>#REF!</v>
      </c>
      <c r="E303" s="50" t="e">
        <f>IF(#REF!=0,"",C303*D303)</f>
        <v>#REF!</v>
      </c>
      <c r="F303" s="51" t="e">
        <f>SUBSTITUTE(SUBSTITUTE(#REF!,"XAMS","Euronext Amsterdam"),"CEUX","Cboe DXE")</f>
        <v>#REF!</v>
      </c>
    </row>
    <row r="304" spans="1:6">
      <c r="A304" s="58"/>
      <c r="B304" s="59" t="e">
        <f>IF(#REF!=0," ",#REF!)</f>
        <v>#REF!</v>
      </c>
      <c r="C304" s="49" t="e">
        <f>IF(#REF!=0,"",#REF!)</f>
        <v>#REF!</v>
      </c>
      <c r="D304" s="60" t="e">
        <f>IF(#REF!=0,"",#REF!)</f>
        <v>#REF!</v>
      </c>
      <c r="E304" s="50" t="e">
        <f>IF(#REF!=0,"",C304*D304)</f>
        <v>#REF!</v>
      </c>
      <c r="F304" s="51" t="e">
        <f>SUBSTITUTE(SUBSTITUTE(#REF!,"XAMS","Euronext Amsterdam"),"CEUX","Cboe DXE")</f>
        <v>#REF!</v>
      </c>
    </row>
    <row r="305" spans="1:6">
      <c r="A305" s="58"/>
      <c r="B305" s="59" t="e">
        <f>IF(#REF!=0," ",#REF!)</f>
        <v>#REF!</v>
      </c>
      <c r="C305" s="49" t="e">
        <f>IF(#REF!=0,"",#REF!)</f>
        <v>#REF!</v>
      </c>
      <c r="D305" s="60" t="e">
        <f>IF(#REF!=0,"",#REF!)</f>
        <v>#REF!</v>
      </c>
      <c r="E305" s="50" t="e">
        <f>IF(#REF!=0,"",C305*D305)</f>
        <v>#REF!</v>
      </c>
      <c r="F305" s="51" t="e">
        <f>SUBSTITUTE(SUBSTITUTE(#REF!,"XAMS","Euronext Amsterdam"),"CEUX","Cboe DXE")</f>
        <v>#REF!</v>
      </c>
    </row>
    <row r="306" spans="1:6">
      <c r="A306" s="58"/>
      <c r="B306" s="59" t="e">
        <f>IF(#REF!=0," ",#REF!)</f>
        <v>#REF!</v>
      </c>
      <c r="C306" s="49" t="e">
        <f>IF(#REF!=0,"",#REF!)</f>
        <v>#REF!</v>
      </c>
      <c r="D306" s="60" t="e">
        <f>IF(#REF!=0,"",#REF!)</f>
        <v>#REF!</v>
      </c>
      <c r="E306" s="50" t="e">
        <f>IF(#REF!=0,"",C306*D306)</f>
        <v>#REF!</v>
      </c>
      <c r="F306" s="51" t="e">
        <f>SUBSTITUTE(SUBSTITUTE(#REF!,"XAMS","Euronext Amsterdam"),"CEUX","Cboe DXE")</f>
        <v>#REF!</v>
      </c>
    </row>
    <row r="307" spans="1:6">
      <c r="A307" s="58"/>
      <c r="B307" s="59" t="e">
        <f>IF(#REF!=0," ",#REF!)</f>
        <v>#REF!</v>
      </c>
      <c r="C307" s="49" t="e">
        <f>IF(#REF!=0,"",#REF!)</f>
        <v>#REF!</v>
      </c>
      <c r="D307" s="60" t="e">
        <f>IF(#REF!=0,"",#REF!)</f>
        <v>#REF!</v>
      </c>
      <c r="E307" s="50" t="e">
        <f>IF(#REF!=0,"",C307*D307)</f>
        <v>#REF!</v>
      </c>
      <c r="F307" s="51" t="e">
        <f>SUBSTITUTE(SUBSTITUTE(#REF!,"XAMS","Euronext Amsterdam"),"CEUX","Cboe DXE")</f>
        <v>#REF!</v>
      </c>
    </row>
    <row r="308" spans="1:6">
      <c r="A308" s="58"/>
      <c r="B308" s="59" t="e">
        <f>IF(#REF!=0," ",#REF!)</f>
        <v>#REF!</v>
      </c>
      <c r="C308" s="49" t="e">
        <f>IF(#REF!=0,"",#REF!)</f>
        <v>#REF!</v>
      </c>
      <c r="D308" s="60" t="e">
        <f>IF(#REF!=0,"",#REF!)</f>
        <v>#REF!</v>
      </c>
      <c r="E308" s="50" t="e">
        <f>IF(#REF!=0,"",C308*D308)</f>
        <v>#REF!</v>
      </c>
      <c r="F308" s="51" t="e">
        <f>SUBSTITUTE(SUBSTITUTE(#REF!,"XAMS","Euronext Amsterdam"),"CEUX","Cboe DXE")</f>
        <v>#REF!</v>
      </c>
    </row>
    <row r="309" spans="1:6">
      <c r="A309" s="58"/>
      <c r="B309" s="59" t="e">
        <f>IF(#REF!=0," ",#REF!)</f>
        <v>#REF!</v>
      </c>
      <c r="C309" s="49" t="e">
        <f>IF(#REF!=0,"",#REF!)</f>
        <v>#REF!</v>
      </c>
      <c r="D309" s="60" t="e">
        <f>IF(#REF!=0,"",#REF!)</f>
        <v>#REF!</v>
      </c>
      <c r="E309" s="50" t="e">
        <f>IF(#REF!=0,"",C309*D309)</f>
        <v>#REF!</v>
      </c>
      <c r="F309" s="51" t="e">
        <f>SUBSTITUTE(SUBSTITUTE(#REF!,"XAMS","Euronext Amsterdam"),"CEUX","Cboe DXE")</f>
        <v>#REF!</v>
      </c>
    </row>
    <row r="310" spans="1:6">
      <c r="A310" s="58"/>
      <c r="B310" s="59" t="e">
        <f>IF(#REF!=0," ",#REF!)</f>
        <v>#REF!</v>
      </c>
      <c r="C310" s="49" t="e">
        <f>IF(#REF!=0,"",#REF!)</f>
        <v>#REF!</v>
      </c>
      <c r="D310" s="60" t="e">
        <f>IF(#REF!=0,"",#REF!)</f>
        <v>#REF!</v>
      </c>
      <c r="E310" s="50" t="e">
        <f>IF(#REF!=0,"",C310*D310)</f>
        <v>#REF!</v>
      </c>
      <c r="F310" s="51" t="e">
        <f>SUBSTITUTE(SUBSTITUTE(#REF!,"XAMS","Euronext Amsterdam"),"CEUX","Cboe DXE")</f>
        <v>#REF!</v>
      </c>
    </row>
    <row r="311" spans="1:6">
      <c r="A311" s="58"/>
      <c r="B311" s="59" t="e">
        <f>IF(#REF!=0," ",#REF!)</f>
        <v>#REF!</v>
      </c>
      <c r="C311" s="49" t="e">
        <f>IF(#REF!=0,"",#REF!)</f>
        <v>#REF!</v>
      </c>
      <c r="D311" s="60" t="e">
        <f>IF(#REF!=0,"",#REF!)</f>
        <v>#REF!</v>
      </c>
      <c r="E311" s="50" t="e">
        <f>IF(#REF!=0,"",C311*D311)</f>
        <v>#REF!</v>
      </c>
      <c r="F311" s="51" t="e">
        <f>SUBSTITUTE(SUBSTITUTE(#REF!,"XAMS","Euronext Amsterdam"),"CEUX","Cboe DXE")</f>
        <v>#REF!</v>
      </c>
    </row>
    <row r="312" spans="1:6">
      <c r="A312" s="58"/>
      <c r="B312" s="59" t="e">
        <f>IF(#REF!=0," ",#REF!)</f>
        <v>#REF!</v>
      </c>
      <c r="C312" s="49" t="e">
        <f>IF(#REF!=0,"",#REF!)</f>
        <v>#REF!</v>
      </c>
      <c r="D312" s="60" t="e">
        <f>IF(#REF!=0,"",#REF!)</f>
        <v>#REF!</v>
      </c>
      <c r="E312" s="50" t="e">
        <f>IF(#REF!=0,"",C312*D312)</f>
        <v>#REF!</v>
      </c>
      <c r="F312" s="51" t="e">
        <f>SUBSTITUTE(SUBSTITUTE(#REF!,"XAMS","Euronext Amsterdam"),"CEUX","Cboe DXE")</f>
        <v>#REF!</v>
      </c>
    </row>
    <row r="313" spans="1:6">
      <c r="A313" s="58"/>
      <c r="B313" s="59" t="e">
        <f>IF(#REF!=0," ",#REF!)</f>
        <v>#REF!</v>
      </c>
      <c r="C313" s="49" t="e">
        <f>IF(#REF!=0,"",#REF!)</f>
        <v>#REF!</v>
      </c>
      <c r="D313" s="60" t="e">
        <f>IF(#REF!=0,"",#REF!)</f>
        <v>#REF!</v>
      </c>
      <c r="E313" s="50" t="e">
        <f>IF(#REF!=0,"",C313*D313)</f>
        <v>#REF!</v>
      </c>
      <c r="F313" s="51" t="e">
        <f>SUBSTITUTE(SUBSTITUTE(#REF!,"XAMS","Euronext Amsterdam"),"CEUX","Cboe DXE")</f>
        <v>#REF!</v>
      </c>
    </row>
    <row r="314" spans="1:6">
      <c r="A314" s="58"/>
      <c r="B314" s="59" t="e">
        <f>IF(#REF!=0," ",#REF!)</f>
        <v>#REF!</v>
      </c>
      <c r="C314" s="49" t="e">
        <f>IF(#REF!=0,"",#REF!)</f>
        <v>#REF!</v>
      </c>
      <c r="D314" s="60" t="e">
        <f>IF(#REF!=0,"",#REF!)</f>
        <v>#REF!</v>
      </c>
      <c r="E314" s="50" t="e">
        <f>IF(#REF!=0,"",C314*D314)</f>
        <v>#REF!</v>
      </c>
      <c r="F314" s="51" t="e">
        <f>SUBSTITUTE(SUBSTITUTE(#REF!,"XAMS","Euronext Amsterdam"),"CEUX","Cboe DXE")</f>
        <v>#REF!</v>
      </c>
    </row>
    <row r="315" spans="1:6">
      <c r="A315" s="58"/>
      <c r="B315" s="59" t="e">
        <f>IF(#REF!=0," ",#REF!)</f>
        <v>#REF!</v>
      </c>
      <c r="C315" s="49" t="e">
        <f>IF(#REF!=0,"",#REF!)</f>
        <v>#REF!</v>
      </c>
      <c r="D315" s="60" t="e">
        <f>IF(#REF!=0,"",#REF!)</f>
        <v>#REF!</v>
      </c>
      <c r="E315" s="50" t="e">
        <f>IF(#REF!=0,"",C315*D315)</f>
        <v>#REF!</v>
      </c>
      <c r="F315" s="51" t="e">
        <f>SUBSTITUTE(SUBSTITUTE(#REF!,"XAMS","Euronext Amsterdam"),"CEUX","Cboe DXE")</f>
        <v>#REF!</v>
      </c>
    </row>
    <row r="316" spans="1:6">
      <c r="A316" s="58"/>
      <c r="B316" s="59" t="e">
        <f>IF(#REF!=0," ",#REF!)</f>
        <v>#REF!</v>
      </c>
      <c r="C316" s="49" t="e">
        <f>IF(#REF!=0,"",#REF!)</f>
        <v>#REF!</v>
      </c>
      <c r="D316" s="60" t="e">
        <f>IF(#REF!=0,"",#REF!)</f>
        <v>#REF!</v>
      </c>
      <c r="E316" s="50" t="e">
        <f>IF(#REF!=0,"",C316*D316)</f>
        <v>#REF!</v>
      </c>
      <c r="F316" s="51" t="e">
        <f>SUBSTITUTE(SUBSTITUTE(#REF!,"XAMS","Euronext Amsterdam"),"CEUX","Cboe DXE")</f>
        <v>#REF!</v>
      </c>
    </row>
    <row r="317" spans="1:6">
      <c r="A317" s="58"/>
      <c r="B317" s="59" t="e">
        <f>IF(#REF!=0," ",#REF!)</f>
        <v>#REF!</v>
      </c>
      <c r="C317" s="49" t="e">
        <f>IF(#REF!=0,"",#REF!)</f>
        <v>#REF!</v>
      </c>
      <c r="D317" s="60" t="e">
        <f>IF(#REF!=0,"",#REF!)</f>
        <v>#REF!</v>
      </c>
      <c r="E317" s="50" t="e">
        <f>IF(#REF!=0,"",C317*D317)</f>
        <v>#REF!</v>
      </c>
      <c r="F317" s="51" t="e">
        <f>SUBSTITUTE(SUBSTITUTE(#REF!,"XAMS","Euronext Amsterdam"),"CEUX","Cboe DXE")</f>
        <v>#REF!</v>
      </c>
    </row>
    <row r="318" spans="1:6">
      <c r="A318" s="58"/>
      <c r="B318" s="59" t="e">
        <f>IF(#REF!=0," ",#REF!)</f>
        <v>#REF!</v>
      </c>
      <c r="C318" s="49" t="e">
        <f>IF(#REF!=0,"",#REF!)</f>
        <v>#REF!</v>
      </c>
      <c r="D318" s="60" t="e">
        <f>IF(#REF!=0,"",#REF!)</f>
        <v>#REF!</v>
      </c>
      <c r="E318" s="50" t="e">
        <f>IF(#REF!=0,"",C318*D318)</f>
        <v>#REF!</v>
      </c>
      <c r="F318" s="51" t="e">
        <f>SUBSTITUTE(SUBSTITUTE(#REF!,"XAMS","Euronext Amsterdam"),"CEUX","Cboe DXE")</f>
        <v>#REF!</v>
      </c>
    </row>
    <row r="319" spans="1:6">
      <c r="A319" s="58"/>
      <c r="B319" s="59" t="e">
        <f>IF(#REF!=0," ",#REF!)</f>
        <v>#REF!</v>
      </c>
      <c r="C319" s="49" t="e">
        <f>IF(#REF!=0,"",#REF!)</f>
        <v>#REF!</v>
      </c>
      <c r="D319" s="60" t="e">
        <f>IF(#REF!=0,"",#REF!)</f>
        <v>#REF!</v>
      </c>
      <c r="E319" s="50" t="e">
        <f>IF(#REF!=0,"",C319*D319)</f>
        <v>#REF!</v>
      </c>
      <c r="F319" s="51" t="e">
        <f>SUBSTITUTE(SUBSTITUTE(#REF!,"XAMS","Euronext Amsterdam"),"CEUX","Cboe DXE")</f>
        <v>#REF!</v>
      </c>
    </row>
    <row r="320" spans="1:6">
      <c r="A320" s="58"/>
      <c r="B320" s="59" t="e">
        <f>IF(#REF!=0," ",#REF!)</f>
        <v>#REF!</v>
      </c>
      <c r="C320" s="49" t="e">
        <f>IF(#REF!=0,"",#REF!)</f>
        <v>#REF!</v>
      </c>
      <c r="D320" s="60" t="e">
        <f>IF(#REF!=0,"",#REF!)</f>
        <v>#REF!</v>
      </c>
      <c r="E320" s="50" t="e">
        <f>IF(#REF!=0,"",C320*D320)</f>
        <v>#REF!</v>
      </c>
      <c r="F320" s="51" t="e">
        <f>SUBSTITUTE(SUBSTITUTE(#REF!,"XAMS","Euronext Amsterdam"),"CEUX","Cboe DXE")</f>
        <v>#REF!</v>
      </c>
    </row>
    <row r="321" spans="1:6">
      <c r="A321" s="58"/>
      <c r="B321" s="59" t="e">
        <f>IF(#REF!=0," ",#REF!)</f>
        <v>#REF!</v>
      </c>
      <c r="C321" s="49" t="e">
        <f>IF(#REF!=0,"",#REF!)</f>
        <v>#REF!</v>
      </c>
      <c r="D321" s="60" t="e">
        <f>IF(#REF!=0,"",#REF!)</f>
        <v>#REF!</v>
      </c>
      <c r="E321" s="50" t="e">
        <f>IF(#REF!=0,"",C321*D321)</f>
        <v>#REF!</v>
      </c>
      <c r="F321" s="51" t="e">
        <f>SUBSTITUTE(SUBSTITUTE(#REF!,"XAMS","Euronext Amsterdam"),"CEUX","Cboe DXE")</f>
        <v>#REF!</v>
      </c>
    </row>
    <row r="322" spans="1:6">
      <c r="A322" s="58"/>
      <c r="B322" s="59" t="e">
        <f>IF(#REF!=0," ",#REF!)</f>
        <v>#REF!</v>
      </c>
      <c r="C322" s="49" t="e">
        <f>IF(#REF!=0,"",#REF!)</f>
        <v>#REF!</v>
      </c>
      <c r="D322" s="60" t="e">
        <f>IF(#REF!=0,"",#REF!)</f>
        <v>#REF!</v>
      </c>
      <c r="E322" s="50" t="e">
        <f>IF(#REF!=0,"",C322*D322)</f>
        <v>#REF!</v>
      </c>
      <c r="F322" s="51" t="e">
        <f>SUBSTITUTE(SUBSTITUTE(#REF!,"XAMS","Euronext Amsterdam"),"CEUX","Cboe DXE")</f>
        <v>#REF!</v>
      </c>
    </row>
    <row r="323" spans="1:6">
      <c r="A323" s="58"/>
      <c r="B323" s="59" t="e">
        <f>IF(#REF!=0," ",#REF!)</f>
        <v>#REF!</v>
      </c>
      <c r="C323" s="49" t="e">
        <f>IF(#REF!=0,"",#REF!)</f>
        <v>#REF!</v>
      </c>
      <c r="D323" s="60" t="e">
        <f>IF(#REF!=0,"",#REF!)</f>
        <v>#REF!</v>
      </c>
      <c r="E323" s="50" t="e">
        <f>IF(#REF!=0,"",C323*D323)</f>
        <v>#REF!</v>
      </c>
      <c r="F323" s="51" t="e">
        <f>SUBSTITUTE(SUBSTITUTE(#REF!,"XAMS","Euronext Amsterdam"),"CEUX","Cboe DXE")</f>
        <v>#REF!</v>
      </c>
    </row>
    <row r="324" spans="1:6">
      <c r="A324" s="58"/>
      <c r="B324" s="59" t="e">
        <f>IF(#REF!=0," ",#REF!)</f>
        <v>#REF!</v>
      </c>
      <c r="C324" s="49" t="e">
        <f>IF(#REF!=0,"",#REF!)</f>
        <v>#REF!</v>
      </c>
      <c r="D324" s="60" t="e">
        <f>IF(#REF!=0,"",#REF!)</f>
        <v>#REF!</v>
      </c>
      <c r="E324" s="50" t="e">
        <f>IF(#REF!=0,"",C324*D324)</f>
        <v>#REF!</v>
      </c>
      <c r="F324" s="51" t="e">
        <f>SUBSTITUTE(SUBSTITUTE(#REF!,"XAMS","Euronext Amsterdam"),"CEUX","Cboe DXE")</f>
        <v>#REF!</v>
      </c>
    </row>
    <row r="325" spans="1:6">
      <c r="A325" s="58"/>
      <c r="B325" s="59" t="e">
        <f>IF(#REF!=0," ",#REF!)</f>
        <v>#REF!</v>
      </c>
      <c r="C325" s="49" t="e">
        <f>IF(#REF!=0,"",#REF!)</f>
        <v>#REF!</v>
      </c>
      <c r="D325" s="60" t="e">
        <f>IF(#REF!=0,"",#REF!)</f>
        <v>#REF!</v>
      </c>
      <c r="E325" s="50" t="e">
        <f>IF(#REF!=0,"",C325*D325)</f>
        <v>#REF!</v>
      </c>
      <c r="F325" s="51" t="e">
        <f>SUBSTITUTE(SUBSTITUTE(#REF!,"XAMS","Euronext Amsterdam"),"CEUX","Cboe DXE")</f>
        <v>#REF!</v>
      </c>
    </row>
    <row r="326" spans="1:6">
      <c r="A326" s="58"/>
      <c r="B326" s="59" t="e">
        <f>IF(#REF!=0," ",#REF!)</f>
        <v>#REF!</v>
      </c>
      <c r="C326" s="49" t="e">
        <f>IF(#REF!=0,"",#REF!)</f>
        <v>#REF!</v>
      </c>
      <c r="D326" s="60" t="e">
        <f>IF(#REF!=0,"",#REF!)</f>
        <v>#REF!</v>
      </c>
      <c r="E326" s="50" t="e">
        <f>IF(#REF!=0,"",C326*D326)</f>
        <v>#REF!</v>
      </c>
      <c r="F326" s="51" t="e">
        <f>SUBSTITUTE(SUBSTITUTE(#REF!,"XAMS","Euronext Amsterdam"),"CEUX","Cboe DXE")</f>
        <v>#REF!</v>
      </c>
    </row>
    <row r="327" spans="1:6">
      <c r="A327" s="58"/>
      <c r="B327" s="59" t="e">
        <f>IF(#REF!=0," ",#REF!)</f>
        <v>#REF!</v>
      </c>
      <c r="C327" s="49" t="e">
        <f>IF(#REF!=0,"",#REF!)</f>
        <v>#REF!</v>
      </c>
      <c r="D327" s="60" t="e">
        <f>IF(#REF!=0,"",#REF!)</f>
        <v>#REF!</v>
      </c>
      <c r="E327" s="50" t="e">
        <f>IF(#REF!=0,"",C327*D327)</f>
        <v>#REF!</v>
      </c>
      <c r="F327" s="51" t="e">
        <f>SUBSTITUTE(SUBSTITUTE(#REF!,"XAMS","Euronext Amsterdam"),"CEUX","Cboe DXE")</f>
        <v>#REF!</v>
      </c>
    </row>
    <row r="328" spans="1:6">
      <c r="A328" s="58"/>
      <c r="B328" s="59" t="e">
        <f>IF(#REF!=0," ",#REF!)</f>
        <v>#REF!</v>
      </c>
      <c r="C328" s="49" t="e">
        <f>IF(#REF!=0,"",#REF!)</f>
        <v>#REF!</v>
      </c>
      <c r="D328" s="60" t="e">
        <f>IF(#REF!=0,"",#REF!)</f>
        <v>#REF!</v>
      </c>
      <c r="E328" s="50" t="e">
        <f>IF(#REF!=0,"",C328*D328)</f>
        <v>#REF!</v>
      </c>
      <c r="F328" s="51" t="e">
        <f>SUBSTITUTE(SUBSTITUTE(#REF!,"XAMS","Euronext Amsterdam"),"CEUX","Cboe DXE")</f>
        <v>#REF!</v>
      </c>
    </row>
    <row r="329" spans="1:6">
      <c r="A329" s="58"/>
      <c r="B329" s="59" t="e">
        <f>IF(#REF!=0," ",#REF!)</f>
        <v>#REF!</v>
      </c>
      <c r="C329" s="49" t="e">
        <f>IF(#REF!=0,"",#REF!)</f>
        <v>#REF!</v>
      </c>
      <c r="D329" s="60" t="e">
        <f>IF(#REF!=0,"",#REF!)</f>
        <v>#REF!</v>
      </c>
      <c r="E329" s="50" t="e">
        <f>IF(#REF!=0,"",C329*D329)</f>
        <v>#REF!</v>
      </c>
      <c r="F329" s="51" t="e">
        <f>SUBSTITUTE(SUBSTITUTE(#REF!,"XAMS","Euronext Amsterdam"),"CEUX","Cboe DXE")</f>
        <v>#REF!</v>
      </c>
    </row>
    <row r="330" spans="1:6">
      <c r="A330" s="58"/>
      <c r="B330" s="59" t="e">
        <f>IF(#REF!=0," ",#REF!)</f>
        <v>#REF!</v>
      </c>
      <c r="C330" s="49" t="e">
        <f>IF(#REF!=0,"",#REF!)</f>
        <v>#REF!</v>
      </c>
      <c r="D330" s="60" t="e">
        <f>IF(#REF!=0,"",#REF!)</f>
        <v>#REF!</v>
      </c>
      <c r="E330" s="50" t="e">
        <f>IF(#REF!=0,"",C330*D330)</f>
        <v>#REF!</v>
      </c>
      <c r="F330" s="51" t="e">
        <f>SUBSTITUTE(SUBSTITUTE(#REF!,"XAMS","Euronext Amsterdam"),"CEUX","Cboe DXE")</f>
        <v>#REF!</v>
      </c>
    </row>
    <row r="331" spans="1:6">
      <c r="A331" s="58"/>
      <c r="B331" s="59" t="e">
        <f>IF(#REF!=0," ",#REF!)</f>
        <v>#REF!</v>
      </c>
      <c r="C331" s="49" t="e">
        <f>IF(#REF!=0,"",#REF!)</f>
        <v>#REF!</v>
      </c>
      <c r="D331" s="60" t="e">
        <f>IF(#REF!=0,"",#REF!)</f>
        <v>#REF!</v>
      </c>
      <c r="E331" s="50" t="e">
        <f>IF(#REF!=0,"",C331*D331)</f>
        <v>#REF!</v>
      </c>
      <c r="F331" s="51" t="e">
        <f>SUBSTITUTE(SUBSTITUTE(#REF!,"XAMS","Euronext Amsterdam"),"CEUX","Cboe DXE")</f>
        <v>#REF!</v>
      </c>
    </row>
    <row r="332" spans="1:6">
      <c r="A332" s="58"/>
      <c r="B332" s="59" t="e">
        <f>IF(#REF!=0," ",#REF!)</f>
        <v>#REF!</v>
      </c>
      <c r="C332" s="49" t="e">
        <f>IF(#REF!=0,"",#REF!)</f>
        <v>#REF!</v>
      </c>
      <c r="D332" s="60" t="e">
        <f>IF(#REF!=0,"",#REF!)</f>
        <v>#REF!</v>
      </c>
      <c r="E332" s="50" t="e">
        <f>IF(#REF!=0,"",C332*D332)</f>
        <v>#REF!</v>
      </c>
      <c r="F332" s="51" t="e">
        <f>SUBSTITUTE(SUBSTITUTE(#REF!,"XAMS","Euronext Amsterdam"),"CEUX","Cboe DXE")</f>
        <v>#REF!</v>
      </c>
    </row>
    <row r="333" spans="1:6">
      <c r="A333" s="58"/>
      <c r="B333" s="59" t="e">
        <f>IF(#REF!=0," ",#REF!)</f>
        <v>#REF!</v>
      </c>
      <c r="C333" s="49" t="e">
        <f>IF(#REF!=0,"",#REF!)</f>
        <v>#REF!</v>
      </c>
      <c r="D333" s="60" t="e">
        <f>IF(#REF!=0,"",#REF!)</f>
        <v>#REF!</v>
      </c>
      <c r="E333" s="50" t="e">
        <f>IF(#REF!=0,"",C333*D333)</f>
        <v>#REF!</v>
      </c>
      <c r="F333" s="51" t="e">
        <f>SUBSTITUTE(SUBSTITUTE(#REF!,"XAMS","Euronext Amsterdam"),"CEUX","Cboe DXE")</f>
        <v>#REF!</v>
      </c>
    </row>
    <row r="334" spans="1:6">
      <c r="A334" s="58"/>
      <c r="B334" s="59" t="e">
        <f>IF(#REF!=0," ",#REF!)</f>
        <v>#REF!</v>
      </c>
      <c r="C334" s="49" t="e">
        <f>IF(#REF!=0,"",#REF!)</f>
        <v>#REF!</v>
      </c>
      <c r="D334" s="60" t="e">
        <f>IF(#REF!=0,"",#REF!)</f>
        <v>#REF!</v>
      </c>
      <c r="E334" s="50" t="e">
        <f>IF(#REF!=0,"",C334*D334)</f>
        <v>#REF!</v>
      </c>
      <c r="F334" s="51" t="e">
        <f>SUBSTITUTE(SUBSTITUTE(#REF!,"XAMS","Euronext Amsterdam"),"CEUX","Cboe DXE")</f>
        <v>#REF!</v>
      </c>
    </row>
    <row r="335" spans="1:6">
      <c r="A335" s="58"/>
      <c r="B335" s="59" t="e">
        <f>IF(#REF!=0," ",#REF!)</f>
        <v>#REF!</v>
      </c>
      <c r="C335" s="49" t="e">
        <f>IF(#REF!=0,"",#REF!)</f>
        <v>#REF!</v>
      </c>
      <c r="D335" s="60" t="e">
        <f>IF(#REF!=0,"",#REF!)</f>
        <v>#REF!</v>
      </c>
      <c r="E335" s="50" t="e">
        <f>IF(#REF!=0,"",C335*D335)</f>
        <v>#REF!</v>
      </c>
      <c r="F335" s="51" t="e">
        <f>SUBSTITUTE(SUBSTITUTE(#REF!,"XAMS","Euronext Amsterdam"),"CEUX","Cboe DXE")</f>
        <v>#REF!</v>
      </c>
    </row>
    <row r="336" spans="1:6">
      <c r="A336" s="58"/>
      <c r="B336" s="59" t="e">
        <f>IF(#REF!=0," ",#REF!)</f>
        <v>#REF!</v>
      </c>
      <c r="C336" s="49" t="e">
        <f>IF(#REF!=0,"",#REF!)</f>
        <v>#REF!</v>
      </c>
      <c r="D336" s="60" t="e">
        <f>IF(#REF!=0,"",#REF!)</f>
        <v>#REF!</v>
      </c>
      <c r="E336" s="50" t="e">
        <f>IF(#REF!=0,"",C336*D336)</f>
        <v>#REF!</v>
      </c>
      <c r="F336" s="51" t="e">
        <f>SUBSTITUTE(SUBSTITUTE(#REF!,"XAMS","Euronext Amsterdam"),"CEUX","Cboe DXE")</f>
        <v>#REF!</v>
      </c>
    </row>
    <row r="337" spans="1:6">
      <c r="A337" s="58"/>
      <c r="B337" s="59" t="e">
        <f>IF(#REF!=0," ",#REF!)</f>
        <v>#REF!</v>
      </c>
      <c r="C337" s="49" t="e">
        <f>IF(#REF!=0,"",#REF!)</f>
        <v>#REF!</v>
      </c>
      <c r="D337" s="60" t="e">
        <f>IF(#REF!=0,"",#REF!)</f>
        <v>#REF!</v>
      </c>
      <c r="E337" s="50" t="e">
        <f>IF(#REF!=0,"",C337*D337)</f>
        <v>#REF!</v>
      </c>
      <c r="F337" s="51" t="e">
        <f>SUBSTITUTE(SUBSTITUTE(#REF!,"XAMS","Euronext Amsterdam"),"CEUX","Cboe DXE")</f>
        <v>#REF!</v>
      </c>
    </row>
    <row r="338" spans="1:6">
      <c r="A338" s="58"/>
      <c r="B338" s="59" t="e">
        <f>IF(#REF!=0," ",#REF!)</f>
        <v>#REF!</v>
      </c>
      <c r="C338" s="49" t="e">
        <f>IF(#REF!=0,"",#REF!)</f>
        <v>#REF!</v>
      </c>
      <c r="D338" s="60" t="e">
        <f>IF(#REF!=0,"",#REF!)</f>
        <v>#REF!</v>
      </c>
      <c r="E338" s="50" t="e">
        <f>IF(#REF!=0,"",C338*D338)</f>
        <v>#REF!</v>
      </c>
      <c r="F338" s="51" t="e">
        <f>SUBSTITUTE(SUBSTITUTE(#REF!,"XAMS","Euronext Amsterdam"),"CEUX","Cboe DXE")</f>
        <v>#REF!</v>
      </c>
    </row>
    <row r="339" spans="1:6">
      <c r="A339" s="58"/>
      <c r="B339" s="59" t="e">
        <f>IF(#REF!=0," ",#REF!)</f>
        <v>#REF!</v>
      </c>
      <c r="C339" s="49" t="e">
        <f>IF(#REF!=0,"",#REF!)</f>
        <v>#REF!</v>
      </c>
      <c r="D339" s="60" t="e">
        <f>IF(#REF!=0,"",#REF!)</f>
        <v>#REF!</v>
      </c>
      <c r="E339" s="50" t="e">
        <f>IF(#REF!=0,"",C339*D339)</f>
        <v>#REF!</v>
      </c>
      <c r="F339" s="51" t="e">
        <f>SUBSTITUTE(SUBSTITUTE(#REF!,"XAMS","Euronext Amsterdam"),"CEUX","Cboe DXE")</f>
        <v>#REF!</v>
      </c>
    </row>
    <row r="340" spans="1:6">
      <c r="A340" s="58"/>
      <c r="B340" s="59" t="e">
        <f>IF(#REF!=0," ",#REF!)</f>
        <v>#REF!</v>
      </c>
      <c r="C340" s="49" t="e">
        <f>IF(#REF!=0,"",#REF!)</f>
        <v>#REF!</v>
      </c>
      <c r="D340" s="60" t="e">
        <f>IF(#REF!=0,"",#REF!)</f>
        <v>#REF!</v>
      </c>
      <c r="E340" s="50" t="e">
        <f>IF(#REF!=0,"",C340*D340)</f>
        <v>#REF!</v>
      </c>
      <c r="F340" s="51" t="e">
        <f>SUBSTITUTE(SUBSTITUTE(#REF!,"XAMS","Euronext Amsterdam"),"CEUX","Cboe DXE")</f>
        <v>#REF!</v>
      </c>
    </row>
    <row r="341" spans="1:6">
      <c r="A341" s="58"/>
      <c r="B341" s="59" t="e">
        <f>IF(#REF!=0," ",#REF!)</f>
        <v>#REF!</v>
      </c>
      <c r="C341" s="49" t="e">
        <f>IF(#REF!=0,"",#REF!)</f>
        <v>#REF!</v>
      </c>
      <c r="D341" s="60" t="e">
        <f>IF(#REF!=0,"",#REF!)</f>
        <v>#REF!</v>
      </c>
      <c r="E341" s="50" t="e">
        <f>IF(#REF!=0,"",C341*D341)</f>
        <v>#REF!</v>
      </c>
      <c r="F341" s="51" t="e">
        <f>SUBSTITUTE(SUBSTITUTE(#REF!,"XAMS","Euronext Amsterdam"),"CEUX","Cboe DXE")</f>
        <v>#REF!</v>
      </c>
    </row>
    <row r="342" spans="1:6">
      <c r="A342" s="58"/>
      <c r="B342" s="59" t="e">
        <f>IF(#REF!=0," ",#REF!)</f>
        <v>#REF!</v>
      </c>
      <c r="C342" s="49" t="e">
        <f>IF(#REF!=0,"",#REF!)</f>
        <v>#REF!</v>
      </c>
      <c r="D342" s="60" t="e">
        <f>IF(#REF!=0,"",#REF!)</f>
        <v>#REF!</v>
      </c>
      <c r="E342" s="50" t="e">
        <f>IF(#REF!=0,"",C342*D342)</f>
        <v>#REF!</v>
      </c>
      <c r="F342" s="51" t="e">
        <f>SUBSTITUTE(SUBSTITUTE(#REF!,"XAMS","Euronext Amsterdam"),"CEUX","Cboe DXE")</f>
        <v>#REF!</v>
      </c>
    </row>
    <row r="343" spans="1:6">
      <c r="A343" s="58"/>
      <c r="B343" s="59" t="e">
        <f>IF(#REF!=0," ",#REF!)</f>
        <v>#REF!</v>
      </c>
      <c r="C343" s="49" t="e">
        <f>IF(#REF!=0,"",#REF!)</f>
        <v>#REF!</v>
      </c>
      <c r="D343" s="60" t="e">
        <f>IF(#REF!=0,"",#REF!)</f>
        <v>#REF!</v>
      </c>
      <c r="E343" s="50" t="e">
        <f>IF(#REF!=0,"",C343*D343)</f>
        <v>#REF!</v>
      </c>
      <c r="F343" s="51" t="e">
        <f>SUBSTITUTE(SUBSTITUTE(#REF!,"XAMS","Euronext Amsterdam"),"CEUX","Cboe DXE")</f>
        <v>#REF!</v>
      </c>
    </row>
    <row r="344" spans="1:6">
      <c r="A344" s="58"/>
      <c r="B344" s="59" t="e">
        <f>IF(#REF!=0," ",#REF!)</f>
        <v>#REF!</v>
      </c>
      <c r="C344" s="49" t="e">
        <f>IF(#REF!=0,"",#REF!)</f>
        <v>#REF!</v>
      </c>
      <c r="D344" s="60" t="e">
        <f>IF(#REF!=0,"",#REF!)</f>
        <v>#REF!</v>
      </c>
      <c r="E344" s="50" t="e">
        <f>IF(#REF!=0,"",C344*D344)</f>
        <v>#REF!</v>
      </c>
      <c r="F344" s="51" t="e">
        <f>SUBSTITUTE(SUBSTITUTE(#REF!,"XAMS","Euronext Amsterdam"),"CEUX","Cboe DXE")</f>
        <v>#REF!</v>
      </c>
    </row>
    <row r="345" spans="1:6">
      <c r="A345" s="58"/>
      <c r="B345" s="59" t="e">
        <f>IF(#REF!=0," ",#REF!)</f>
        <v>#REF!</v>
      </c>
      <c r="C345" s="49" t="e">
        <f>IF(#REF!=0,"",#REF!)</f>
        <v>#REF!</v>
      </c>
      <c r="D345" s="60" t="e">
        <f>IF(#REF!=0,"",#REF!)</f>
        <v>#REF!</v>
      </c>
      <c r="E345" s="50" t="e">
        <f>IF(#REF!=0,"",C345*D345)</f>
        <v>#REF!</v>
      </c>
      <c r="F345" s="51" t="e">
        <f>SUBSTITUTE(SUBSTITUTE(#REF!,"XAMS","Euronext Amsterdam"),"CEUX","Cboe DXE")</f>
        <v>#REF!</v>
      </c>
    </row>
    <row r="346" spans="1:6">
      <c r="A346" s="58"/>
      <c r="B346" s="59" t="e">
        <f>IF(#REF!=0," ",#REF!)</f>
        <v>#REF!</v>
      </c>
      <c r="C346" s="49" t="e">
        <f>IF(#REF!=0,"",#REF!)</f>
        <v>#REF!</v>
      </c>
      <c r="D346" s="60" t="e">
        <f>IF(#REF!=0,"",#REF!)</f>
        <v>#REF!</v>
      </c>
      <c r="E346" s="50" t="e">
        <f>IF(#REF!=0,"",C346*D346)</f>
        <v>#REF!</v>
      </c>
      <c r="F346" s="51" t="e">
        <f>SUBSTITUTE(SUBSTITUTE(#REF!,"XAMS","Euronext Amsterdam"),"CEUX","Cboe DXE")</f>
        <v>#REF!</v>
      </c>
    </row>
    <row r="347" spans="1:6">
      <c r="A347" s="58"/>
      <c r="B347" s="59" t="e">
        <f>IF(#REF!=0," ",#REF!)</f>
        <v>#REF!</v>
      </c>
      <c r="C347" s="49" t="e">
        <f>IF(#REF!=0,"",#REF!)</f>
        <v>#REF!</v>
      </c>
      <c r="D347" s="60" t="e">
        <f>IF(#REF!=0,"",#REF!)</f>
        <v>#REF!</v>
      </c>
      <c r="E347" s="50" t="e">
        <f>IF(#REF!=0,"",C347*D347)</f>
        <v>#REF!</v>
      </c>
      <c r="F347" s="51" t="e">
        <f>SUBSTITUTE(SUBSTITUTE(#REF!,"XAMS","Euronext Amsterdam"),"CEUX","Cboe DXE")</f>
        <v>#REF!</v>
      </c>
    </row>
    <row r="348" spans="1:6">
      <c r="A348" s="58"/>
      <c r="B348" s="59" t="e">
        <f>IF(#REF!=0," ",#REF!)</f>
        <v>#REF!</v>
      </c>
      <c r="C348" s="49" t="e">
        <f>IF(#REF!=0,"",#REF!)</f>
        <v>#REF!</v>
      </c>
      <c r="D348" s="60" t="e">
        <f>IF(#REF!=0,"",#REF!)</f>
        <v>#REF!</v>
      </c>
      <c r="E348" s="50" t="e">
        <f>IF(#REF!=0,"",C348*D348)</f>
        <v>#REF!</v>
      </c>
      <c r="F348" s="51" t="e">
        <f>SUBSTITUTE(SUBSTITUTE(#REF!,"XAMS","Euronext Amsterdam"),"CEUX","Cboe DXE")</f>
        <v>#REF!</v>
      </c>
    </row>
    <row r="349" spans="1:6">
      <c r="A349" s="58"/>
      <c r="B349" s="59" t="e">
        <f>IF(#REF!=0," ",#REF!)</f>
        <v>#REF!</v>
      </c>
      <c r="C349" s="49" t="e">
        <f>IF(#REF!=0,"",#REF!)</f>
        <v>#REF!</v>
      </c>
      <c r="D349" s="60" t="e">
        <f>IF(#REF!=0,"",#REF!)</f>
        <v>#REF!</v>
      </c>
      <c r="E349" s="50" t="e">
        <f>IF(#REF!=0,"",C349*D349)</f>
        <v>#REF!</v>
      </c>
      <c r="F349" s="51" t="e">
        <f>SUBSTITUTE(SUBSTITUTE(#REF!,"XAMS","Euronext Amsterdam"),"CEUX","Cboe DXE")</f>
        <v>#REF!</v>
      </c>
    </row>
    <row r="350" spans="1:6">
      <c r="A350" s="58"/>
      <c r="B350" s="59" t="e">
        <f>IF(#REF!=0," ",#REF!)</f>
        <v>#REF!</v>
      </c>
      <c r="C350" s="49" t="e">
        <f>IF(#REF!=0,"",#REF!)</f>
        <v>#REF!</v>
      </c>
      <c r="D350" s="60" t="e">
        <f>IF(#REF!=0,"",#REF!)</f>
        <v>#REF!</v>
      </c>
      <c r="E350" s="50" t="e">
        <f>IF(#REF!=0,"",C350*D350)</f>
        <v>#REF!</v>
      </c>
      <c r="F350" s="51" t="e">
        <f>SUBSTITUTE(SUBSTITUTE(#REF!,"XAMS","Euronext Amsterdam"),"CEUX","Cboe DXE")</f>
        <v>#REF!</v>
      </c>
    </row>
    <row r="351" spans="1:6">
      <c r="A351" s="58"/>
      <c r="B351" s="59" t="e">
        <f>IF(#REF!=0," ",#REF!)</f>
        <v>#REF!</v>
      </c>
      <c r="C351" s="49" t="e">
        <f>IF(#REF!=0,"",#REF!)</f>
        <v>#REF!</v>
      </c>
      <c r="D351" s="60" t="e">
        <f>IF(#REF!=0,"",#REF!)</f>
        <v>#REF!</v>
      </c>
      <c r="E351" s="50" t="e">
        <f>IF(#REF!=0,"",C351*D351)</f>
        <v>#REF!</v>
      </c>
      <c r="F351" s="51" t="e">
        <f>SUBSTITUTE(SUBSTITUTE(#REF!,"XAMS","Euronext Amsterdam"),"CEUX","Cboe DXE")</f>
        <v>#REF!</v>
      </c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1D7C-EF24-4BC3-860C-9A6C1AC2DAA7}">
  <dimension ref="A1:L3124"/>
  <sheetViews>
    <sheetView showGridLines="0" zoomScaleNormal="100" workbookViewId="0">
      <selection activeCell="I7" sqref="I7"/>
    </sheetView>
  </sheetViews>
  <sheetFormatPr defaultColWidth="9.140625" defaultRowHeight="12.75"/>
  <cols>
    <col min="1" max="1" width="17.28515625" style="40" customWidth="1"/>
    <col min="2" max="2" width="15.7109375" style="48" customWidth="1"/>
    <col min="3" max="3" width="17.28515625" style="48" customWidth="1"/>
    <col min="4" max="4" width="17.28515625" style="78" customWidth="1"/>
    <col min="5" max="5" width="17.28515625" style="64" customWidth="1"/>
    <col min="6" max="6" width="19.7109375" style="48" customWidth="1"/>
    <col min="7" max="7" width="6.42578125" style="45" customWidth="1"/>
    <col min="8" max="8" width="22.42578125" style="47" customWidth="1"/>
    <col min="9" max="9" width="23.85546875" style="47" customWidth="1"/>
    <col min="10" max="10" width="17.85546875" style="47" customWidth="1"/>
    <col min="11" max="11" width="9.140625" style="47"/>
    <col min="12" max="12" width="9.5703125" style="47" bestFit="1" customWidth="1"/>
    <col min="13" max="16384" width="9.140625" style="47"/>
  </cols>
  <sheetData>
    <row r="1" spans="1:12" s="31" customFormat="1" ht="52.5" customHeight="1">
      <c r="A1" s="38" t="s">
        <v>23</v>
      </c>
      <c r="B1" s="37"/>
      <c r="C1" s="33"/>
      <c r="D1" s="37"/>
      <c r="E1" s="36"/>
      <c r="F1" s="35"/>
      <c r="G1" s="32"/>
      <c r="H1" s="34"/>
      <c r="I1" s="34"/>
      <c r="J1" s="34"/>
    </row>
    <row r="2" spans="1:12">
      <c r="B2" s="41"/>
      <c r="C2" s="41"/>
      <c r="D2" s="42"/>
      <c r="E2" s="43"/>
      <c r="F2" s="44"/>
      <c r="H2" s="46"/>
      <c r="I2" s="46"/>
      <c r="J2" s="46"/>
    </row>
    <row r="3" spans="1:12">
      <c r="C3" s="49"/>
      <c r="D3" s="48"/>
      <c r="E3" s="50"/>
      <c r="F3" s="51"/>
      <c r="G3" s="52"/>
      <c r="H3" s="46"/>
      <c r="I3" s="46"/>
      <c r="J3" s="46"/>
    </row>
    <row r="4" spans="1:12">
      <c r="A4" s="53" t="s">
        <v>22</v>
      </c>
      <c r="B4" s="54" t="s">
        <v>21</v>
      </c>
      <c r="C4" s="54" t="s">
        <v>19</v>
      </c>
      <c r="D4" s="54" t="s">
        <v>18</v>
      </c>
      <c r="E4" s="55" t="s">
        <v>20</v>
      </c>
      <c r="F4" s="56" t="s">
        <v>16</v>
      </c>
      <c r="G4" s="57"/>
      <c r="H4" s="101" t="s">
        <v>17</v>
      </c>
      <c r="I4" s="102"/>
      <c r="J4" s="103"/>
    </row>
    <row r="5" spans="1:12" ht="16.5" customHeight="1">
      <c r="A5" s="93">
        <v>45317</v>
      </c>
      <c r="B5" s="94">
        <v>45317.438888888886</v>
      </c>
      <c r="C5" s="95">
        <v>233</v>
      </c>
      <c r="D5" s="96">
        <v>43.48</v>
      </c>
      <c r="E5" s="96">
        <v>10130.84</v>
      </c>
      <c r="F5" s="97" t="s">
        <v>27</v>
      </c>
      <c r="G5" s="52"/>
      <c r="H5" s="61" t="s">
        <v>16</v>
      </c>
      <c r="I5" s="62" t="s">
        <v>15</v>
      </c>
      <c r="J5" s="63" t="s">
        <v>14</v>
      </c>
      <c r="L5" s="64"/>
    </row>
    <row r="6" spans="1:12" ht="16.5" customHeight="1">
      <c r="A6" s="93">
        <v>45317</v>
      </c>
      <c r="B6" s="94">
        <v>45317.444444444445</v>
      </c>
      <c r="C6" s="95">
        <v>129</v>
      </c>
      <c r="D6" s="96">
        <v>43.5</v>
      </c>
      <c r="E6" s="96">
        <v>5611.5</v>
      </c>
      <c r="F6" s="97" t="s">
        <v>27</v>
      </c>
      <c r="G6" s="52"/>
      <c r="H6" s="65" t="s">
        <v>27</v>
      </c>
      <c r="I6" s="66">
        <f>SUMIF(F:F,$H$6,C:C)</f>
        <v>19851</v>
      </c>
      <c r="J6" s="67">
        <f>SUMIF(F:F,$H$6,E:E)</f>
        <v>862310.14000000013</v>
      </c>
      <c r="L6" s="64"/>
    </row>
    <row r="7" spans="1:12" ht="16.5" customHeight="1">
      <c r="A7" s="93">
        <v>45317</v>
      </c>
      <c r="B7" s="94">
        <v>45317.446087962962</v>
      </c>
      <c r="C7" s="95">
        <v>115</v>
      </c>
      <c r="D7" s="96">
        <v>43.51</v>
      </c>
      <c r="E7" s="96">
        <v>5003.6499999999996</v>
      </c>
      <c r="F7" s="97" t="s">
        <v>27</v>
      </c>
      <c r="G7" s="52"/>
      <c r="H7" s="68" t="s">
        <v>13</v>
      </c>
      <c r="I7" s="69">
        <f>SUMPRODUCT(C5:C162,D5:D162)/SUM(C5:C162)</f>
        <v>43.439128507379991</v>
      </c>
      <c r="J7" s="70">
        <f>SUM(J6:J6)</f>
        <v>862310.14000000013</v>
      </c>
      <c r="L7" s="64"/>
    </row>
    <row r="8" spans="1:12" ht="16.5" customHeight="1">
      <c r="A8" s="93">
        <v>45317</v>
      </c>
      <c r="B8" s="94">
        <v>45317.446435185186</v>
      </c>
      <c r="C8" s="95">
        <v>153</v>
      </c>
      <c r="D8" s="96">
        <v>43.5</v>
      </c>
      <c r="E8" s="96">
        <v>6655.5</v>
      </c>
      <c r="F8" s="97" t="s">
        <v>27</v>
      </c>
      <c r="G8" s="52"/>
      <c r="J8" s="46"/>
    </row>
    <row r="9" spans="1:12" ht="16.5" customHeight="1">
      <c r="A9" s="93">
        <v>45317</v>
      </c>
      <c r="B9" s="94">
        <v>45317.450856481482</v>
      </c>
      <c r="C9" s="95">
        <v>141</v>
      </c>
      <c r="D9" s="96">
        <v>43.54</v>
      </c>
      <c r="E9" s="96">
        <v>6139.14</v>
      </c>
      <c r="F9" s="97" t="s">
        <v>27</v>
      </c>
      <c r="G9" s="52"/>
      <c r="J9" s="71"/>
    </row>
    <row r="10" spans="1:12" ht="16.5" customHeight="1">
      <c r="A10" s="93">
        <v>45317</v>
      </c>
      <c r="B10" s="94">
        <v>45317.452384259261</v>
      </c>
      <c r="C10" s="95">
        <v>97</v>
      </c>
      <c r="D10" s="96">
        <v>43.53</v>
      </c>
      <c r="E10" s="96">
        <v>4222.41</v>
      </c>
      <c r="F10" s="97" t="s">
        <v>27</v>
      </c>
      <c r="G10" s="52"/>
      <c r="H10" s="72" t="s">
        <v>12</v>
      </c>
      <c r="I10" s="98" t="s">
        <v>11</v>
      </c>
      <c r="J10" s="46"/>
    </row>
    <row r="11" spans="1:12" ht="16.5" customHeight="1">
      <c r="A11" s="93">
        <v>45317</v>
      </c>
      <c r="B11" s="94">
        <v>45317.452384259261</v>
      </c>
      <c r="C11" s="95">
        <v>127</v>
      </c>
      <c r="D11" s="96">
        <v>43.53</v>
      </c>
      <c r="E11" s="96">
        <v>5528.31</v>
      </c>
      <c r="F11" s="97" t="s">
        <v>27</v>
      </c>
      <c r="G11" s="52"/>
      <c r="H11" s="73" t="s">
        <v>10</v>
      </c>
      <c r="I11" s="74" t="s">
        <v>25</v>
      </c>
      <c r="J11" s="75"/>
    </row>
    <row r="12" spans="1:12" ht="14.25" customHeight="1">
      <c r="A12" s="93">
        <v>45317</v>
      </c>
      <c r="B12" s="94">
        <v>45317.452384259261</v>
      </c>
      <c r="C12" s="95">
        <v>83</v>
      </c>
      <c r="D12" s="96">
        <v>43.53</v>
      </c>
      <c r="E12" s="96">
        <v>3612.9900000000002</v>
      </c>
      <c r="F12" s="97" t="s">
        <v>27</v>
      </c>
      <c r="G12" s="52"/>
      <c r="H12" s="76" t="s">
        <v>9</v>
      </c>
      <c r="I12" s="77" t="s">
        <v>8</v>
      </c>
      <c r="J12" s="75"/>
    </row>
    <row r="13" spans="1:12" ht="16.5" customHeight="1">
      <c r="A13" s="93">
        <v>45317</v>
      </c>
      <c r="B13" s="94">
        <v>45317.457766203705</v>
      </c>
      <c r="C13" s="95">
        <v>131</v>
      </c>
      <c r="D13" s="96">
        <v>43.53</v>
      </c>
      <c r="E13" s="96">
        <v>5702.43</v>
      </c>
      <c r="F13" s="97" t="s">
        <v>27</v>
      </c>
      <c r="G13" s="52"/>
      <c r="J13" s="46"/>
    </row>
    <row r="14" spans="1:12" ht="16.5" customHeight="1">
      <c r="A14" s="93">
        <v>45317</v>
      </c>
      <c r="B14" s="94">
        <v>45317.457766203705</v>
      </c>
      <c r="C14" s="95">
        <v>99</v>
      </c>
      <c r="D14" s="96">
        <v>43.53</v>
      </c>
      <c r="E14" s="96">
        <v>4309.47</v>
      </c>
      <c r="F14" s="97" t="s">
        <v>27</v>
      </c>
      <c r="G14" s="52"/>
      <c r="H14" s="46"/>
      <c r="I14" s="46"/>
      <c r="J14" s="46"/>
    </row>
    <row r="15" spans="1:12" ht="16.5" customHeight="1">
      <c r="A15" s="93">
        <v>45317</v>
      </c>
      <c r="B15" s="94">
        <v>45317.459861111114</v>
      </c>
      <c r="C15" s="95">
        <v>192</v>
      </c>
      <c r="D15" s="96">
        <v>43.55</v>
      </c>
      <c r="E15" s="96">
        <v>8361.5999999999985</v>
      </c>
      <c r="F15" s="97" t="s">
        <v>27</v>
      </c>
      <c r="G15" s="52"/>
      <c r="H15" s="46"/>
      <c r="I15" s="46"/>
      <c r="J15" s="46"/>
    </row>
    <row r="16" spans="1:12" ht="16.5" customHeight="1">
      <c r="A16" s="93">
        <v>45317</v>
      </c>
      <c r="B16" s="94">
        <v>45317.464317129627</v>
      </c>
      <c r="C16" s="95">
        <v>233</v>
      </c>
      <c r="D16" s="96">
        <v>43.54</v>
      </c>
      <c r="E16" s="96">
        <v>10144.82</v>
      </c>
      <c r="F16" s="97" t="s">
        <v>27</v>
      </c>
      <c r="G16" s="52"/>
      <c r="H16" s="46"/>
      <c r="I16" s="46"/>
      <c r="J16" s="46"/>
    </row>
    <row r="17" spans="1:12" ht="16.5" customHeight="1">
      <c r="A17" s="93">
        <v>45317</v>
      </c>
      <c r="B17" s="94">
        <v>45317.467013888891</v>
      </c>
      <c r="C17" s="95">
        <v>95</v>
      </c>
      <c r="D17" s="96">
        <v>43.51</v>
      </c>
      <c r="E17" s="96">
        <v>4133.45</v>
      </c>
      <c r="F17" s="97" t="s">
        <v>27</v>
      </c>
      <c r="G17" s="52"/>
      <c r="H17" s="46"/>
      <c r="I17" s="46"/>
      <c r="J17" s="46"/>
    </row>
    <row r="18" spans="1:12" ht="16.5" customHeight="1">
      <c r="A18" s="93">
        <v>45317</v>
      </c>
      <c r="B18" s="94">
        <v>45317.467905092592</v>
      </c>
      <c r="C18" s="95">
        <v>26</v>
      </c>
      <c r="D18" s="96">
        <v>43.5</v>
      </c>
      <c r="E18" s="96">
        <v>1131</v>
      </c>
      <c r="F18" s="97" t="s">
        <v>27</v>
      </c>
      <c r="G18" s="52"/>
      <c r="H18" s="46"/>
      <c r="I18" s="46"/>
      <c r="J18" s="46"/>
    </row>
    <row r="19" spans="1:12" ht="16.5" customHeight="1">
      <c r="A19" s="93">
        <v>45317</v>
      </c>
      <c r="B19" s="94">
        <v>45317.467905092592</v>
      </c>
      <c r="C19" s="95">
        <v>73</v>
      </c>
      <c r="D19" s="96">
        <v>43.5</v>
      </c>
      <c r="E19" s="96">
        <v>3175.5</v>
      </c>
      <c r="F19" s="97" t="s">
        <v>27</v>
      </c>
      <c r="G19" s="52"/>
      <c r="H19" s="46"/>
      <c r="I19" s="46"/>
      <c r="J19" s="46"/>
    </row>
    <row r="20" spans="1:12" ht="16.5" customHeight="1">
      <c r="A20" s="93">
        <v>45317</v>
      </c>
      <c r="B20" s="94">
        <v>45317.473726851851</v>
      </c>
      <c r="C20" s="95">
        <v>165</v>
      </c>
      <c r="D20" s="96">
        <v>43.51</v>
      </c>
      <c r="E20" s="96">
        <v>7179.15</v>
      </c>
      <c r="F20" s="97" t="s">
        <v>27</v>
      </c>
      <c r="G20" s="52"/>
      <c r="H20" s="46"/>
      <c r="I20" s="46"/>
      <c r="J20" s="46"/>
    </row>
    <row r="21" spans="1:12" ht="16.5" customHeight="1">
      <c r="A21" s="93">
        <v>45317</v>
      </c>
      <c r="B21" s="94">
        <v>45317.473726851851</v>
      </c>
      <c r="C21" s="95">
        <v>12</v>
      </c>
      <c r="D21" s="96">
        <v>43.51</v>
      </c>
      <c r="E21" s="96">
        <v>522.12</v>
      </c>
      <c r="F21" s="97" t="s">
        <v>27</v>
      </c>
      <c r="G21" s="52"/>
      <c r="H21" s="46"/>
      <c r="I21" s="46"/>
      <c r="J21" s="46"/>
    </row>
    <row r="22" spans="1:12" ht="16.5" customHeight="1">
      <c r="A22" s="93">
        <v>45317</v>
      </c>
      <c r="B22" s="94">
        <v>45317.475752314815</v>
      </c>
      <c r="C22" s="95">
        <v>123</v>
      </c>
      <c r="D22" s="96">
        <v>43.5</v>
      </c>
      <c r="E22" s="96">
        <v>5350.5</v>
      </c>
      <c r="F22" s="97" t="s">
        <v>27</v>
      </c>
      <c r="G22" s="52"/>
      <c r="H22" s="46"/>
      <c r="I22" s="46"/>
      <c r="J22" s="46"/>
    </row>
    <row r="23" spans="1:12" ht="16.5" customHeight="1">
      <c r="A23" s="93">
        <v>45317</v>
      </c>
      <c r="B23" s="94">
        <v>45317.482141203705</v>
      </c>
      <c r="C23" s="95">
        <v>102</v>
      </c>
      <c r="D23" s="96">
        <v>43.56</v>
      </c>
      <c r="E23" s="96">
        <v>4443.12</v>
      </c>
      <c r="F23" s="97" t="s">
        <v>27</v>
      </c>
      <c r="G23" s="52"/>
      <c r="H23" s="46"/>
      <c r="I23" s="46"/>
      <c r="J23" s="46"/>
    </row>
    <row r="24" spans="1:12" ht="16.5" customHeight="1">
      <c r="A24" s="93">
        <v>45317</v>
      </c>
      <c r="B24" s="94">
        <v>45317.483391203707</v>
      </c>
      <c r="C24" s="95">
        <v>254</v>
      </c>
      <c r="D24" s="96">
        <v>43.56</v>
      </c>
      <c r="E24" s="96">
        <v>11064.24</v>
      </c>
      <c r="F24" s="97" t="s">
        <v>27</v>
      </c>
      <c r="G24" s="52"/>
      <c r="H24" s="46"/>
      <c r="I24" s="46"/>
      <c r="J24" s="46"/>
    </row>
    <row r="25" spans="1:12" ht="16.5" customHeight="1">
      <c r="A25" s="93">
        <v>45317</v>
      </c>
      <c r="B25" s="94">
        <v>45317.486111111109</v>
      </c>
      <c r="C25" s="95">
        <v>105</v>
      </c>
      <c r="D25" s="96">
        <v>43.56</v>
      </c>
      <c r="E25" s="96">
        <v>4573.8</v>
      </c>
      <c r="F25" s="97" t="s">
        <v>27</v>
      </c>
      <c r="G25" s="52"/>
      <c r="H25" s="46"/>
      <c r="I25" s="46"/>
      <c r="J25" s="46"/>
    </row>
    <row r="26" spans="1:12" ht="16.5" customHeight="1">
      <c r="A26" s="93">
        <v>45317</v>
      </c>
      <c r="B26" s="94">
        <v>45317.489444444444</v>
      </c>
      <c r="C26" s="95">
        <v>233</v>
      </c>
      <c r="D26" s="96">
        <v>43.54</v>
      </c>
      <c r="E26" s="96">
        <v>10144.82</v>
      </c>
      <c r="F26" s="97" t="s">
        <v>27</v>
      </c>
      <c r="G26" s="52"/>
      <c r="H26" s="46"/>
      <c r="I26" s="46"/>
      <c r="J26" s="46"/>
    </row>
    <row r="27" spans="1:12" ht="16.5" customHeight="1">
      <c r="A27" s="93">
        <v>45317</v>
      </c>
      <c r="B27" s="94">
        <v>45317.494479166664</v>
      </c>
      <c r="C27" s="95">
        <v>233</v>
      </c>
      <c r="D27" s="96">
        <v>43.52</v>
      </c>
      <c r="E27" s="96">
        <v>10140.16</v>
      </c>
      <c r="F27" s="97" t="s">
        <v>27</v>
      </c>
      <c r="G27" s="52"/>
      <c r="H27" s="46"/>
      <c r="I27" s="46"/>
      <c r="J27" s="46"/>
    </row>
    <row r="28" spans="1:12" ht="16.5" customHeight="1">
      <c r="A28" s="93">
        <v>45317</v>
      </c>
      <c r="B28" s="94">
        <v>45317.49763888889</v>
      </c>
      <c r="C28" s="95">
        <v>101</v>
      </c>
      <c r="D28" s="96">
        <v>43.53</v>
      </c>
      <c r="E28" s="96">
        <v>4396.53</v>
      </c>
      <c r="F28" s="97" t="s">
        <v>27</v>
      </c>
    </row>
    <row r="29" spans="1:12" ht="16.5" customHeight="1">
      <c r="A29" s="93">
        <v>45317</v>
      </c>
      <c r="B29" s="94">
        <v>45317.49763888889</v>
      </c>
      <c r="C29" s="95">
        <v>100</v>
      </c>
      <c r="D29" s="96">
        <v>43.53</v>
      </c>
      <c r="E29" s="96">
        <v>4353</v>
      </c>
      <c r="F29" s="97" t="s">
        <v>27</v>
      </c>
    </row>
    <row r="30" spans="1:12" ht="16.5" customHeight="1">
      <c r="A30" s="93">
        <v>45317</v>
      </c>
      <c r="B30" s="94">
        <v>45317.502025462964</v>
      </c>
      <c r="C30" s="95">
        <v>202</v>
      </c>
      <c r="D30" s="96">
        <v>43.53</v>
      </c>
      <c r="E30" s="96">
        <v>8793.06</v>
      </c>
      <c r="F30" s="97" t="s">
        <v>27</v>
      </c>
    </row>
    <row r="31" spans="1:12" s="45" customFormat="1" ht="16.5" customHeight="1">
      <c r="A31" s="93">
        <v>45317</v>
      </c>
      <c r="B31" s="94">
        <v>45317.504421296297</v>
      </c>
      <c r="C31" s="95">
        <v>119</v>
      </c>
      <c r="D31" s="96">
        <v>43.55</v>
      </c>
      <c r="E31" s="96">
        <v>5182.45</v>
      </c>
      <c r="F31" s="97" t="s">
        <v>27</v>
      </c>
      <c r="H31" s="47"/>
      <c r="I31" s="47"/>
      <c r="J31" s="47"/>
      <c r="K31" s="47"/>
      <c r="L31" s="47"/>
    </row>
    <row r="32" spans="1:12" s="45" customFormat="1" ht="16.5" customHeight="1">
      <c r="A32" s="93">
        <v>45317</v>
      </c>
      <c r="B32" s="94">
        <v>45317.504733796297</v>
      </c>
      <c r="C32" s="95">
        <v>104</v>
      </c>
      <c r="D32" s="96">
        <v>43.53</v>
      </c>
      <c r="E32" s="96">
        <v>4527.12</v>
      </c>
      <c r="F32" s="97" t="s">
        <v>27</v>
      </c>
      <c r="H32" s="47"/>
      <c r="I32" s="47"/>
      <c r="J32" s="47"/>
      <c r="K32" s="47"/>
      <c r="L32" s="47"/>
    </row>
    <row r="33" spans="1:12" s="45" customFormat="1" ht="16.5" customHeight="1">
      <c r="A33" s="93">
        <v>45317</v>
      </c>
      <c r="B33" s="94">
        <v>45317.508043981485</v>
      </c>
      <c r="C33" s="95">
        <v>103</v>
      </c>
      <c r="D33" s="96">
        <v>43.52</v>
      </c>
      <c r="E33" s="96">
        <v>4482.5600000000004</v>
      </c>
      <c r="F33" s="97" t="s">
        <v>27</v>
      </c>
      <c r="H33" s="47"/>
      <c r="I33" s="47"/>
      <c r="J33" s="47"/>
      <c r="K33" s="47"/>
      <c r="L33" s="47"/>
    </row>
    <row r="34" spans="1:12" s="45" customFormat="1" ht="16.5" customHeight="1">
      <c r="A34" s="93">
        <v>45317</v>
      </c>
      <c r="B34" s="94">
        <v>45317.509918981479</v>
      </c>
      <c r="C34" s="95">
        <v>181</v>
      </c>
      <c r="D34" s="96">
        <v>43.5</v>
      </c>
      <c r="E34" s="96">
        <v>7873.5</v>
      </c>
      <c r="F34" s="97" t="s">
        <v>27</v>
      </c>
      <c r="H34" s="47"/>
      <c r="I34" s="47"/>
      <c r="J34" s="47"/>
      <c r="K34" s="47"/>
      <c r="L34" s="47"/>
    </row>
    <row r="35" spans="1:12" s="45" customFormat="1" ht="16.5" customHeight="1">
      <c r="A35" s="93">
        <v>45317</v>
      </c>
      <c r="B35" s="94">
        <v>45317.509918981479</v>
      </c>
      <c r="C35" s="95">
        <v>24</v>
      </c>
      <c r="D35" s="96">
        <v>43.5</v>
      </c>
      <c r="E35" s="96">
        <v>1044</v>
      </c>
      <c r="F35" s="97" t="s">
        <v>27</v>
      </c>
      <c r="H35" s="47"/>
      <c r="I35" s="47"/>
      <c r="J35" s="47"/>
      <c r="K35" s="47"/>
      <c r="L35" s="47"/>
    </row>
    <row r="36" spans="1:12" s="45" customFormat="1" ht="16.5" customHeight="1">
      <c r="A36" s="93">
        <v>45317</v>
      </c>
      <c r="B36" s="94">
        <v>45317.517372685186</v>
      </c>
      <c r="C36" s="95">
        <v>120</v>
      </c>
      <c r="D36" s="96">
        <v>43.51</v>
      </c>
      <c r="E36" s="96">
        <v>5221.2</v>
      </c>
      <c r="F36" s="97" t="s">
        <v>27</v>
      </c>
      <c r="H36" s="47"/>
      <c r="I36" s="47"/>
      <c r="J36" s="47"/>
      <c r="K36" s="47"/>
      <c r="L36" s="47"/>
    </row>
    <row r="37" spans="1:12" s="45" customFormat="1" ht="16.5" customHeight="1">
      <c r="A37" s="93">
        <v>45317</v>
      </c>
      <c r="B37" s="94">
        <v>45317.517372685186</v>
      </c>
      <c r="C37" s="95">
        <v>46</v>
      </c>
      <c r="D37" s="96">
        <v>43.51</v>
      </c>
      <c r="E37" s="96">
        <v>2001.4599999999998</v>
      </c>
      <c r="F37" s="97" t="s">
        <v>27</v>
      </c>
      <c r="H37" s="47"/>
      <c r="I37" s="47"/>
      <c r="J37" s="47"/>
      <c r="K37" s="47"/>
      <c r="L37" s="47"/>
    </row>
    <row r="38" spans="1:12" s="45" customFormat="1" ht="16.5" customHeight="1">
      <c r="A38" s="93">
        <v>45317</v>
      </c>
      <c r="B38" s="94">
        <v>45317.518101851849</v>
      </c>
      <c r="C38" s="95">
        <v>142</v>
      </c>
      <c r="D38" s="96">
        <v>43.49</v>
      </c>
      <c r="E38" s="96">
        <v>6175.58</v>
      </c>
      <c r="F38" s="97" t="s">
        <v>27</v>
      </c>
      <c r="H38" s="47"/>
      <c r="I38" s="47"/>
      <c r="J38" s="47"/>
      <c r="K38" s="47"/>
      <c r="L38" s="47"/>
    </row>
    <row r="39" spans="1:12" s="45" customFormat="1" ht="16.5" customHeight="1">
      <c r="A39" s="93">
        <v>45317</v>
      </c>
      <c r="B39" s="94">
        <v>45317.521574074075</v>
      </c>
      <c r="C39" s="95">
        <v>155</v>
      </c>
      <c r="D39" s="96">
        <v>43.52</v>
      </c>
      <c r="E39" s="96">
        <v>6745.6</v>
      </c>
      <c r="F39" s="97" t="s">
        <v>27</v>
      </c>
      <c r="H39" s="47"/>
      <c r="I39" s="47"/>
      <c r="J39" s="47"/>
      <c r="K39" s="47"/>
      <c r="L39" s="47"/>
    </row>
    <row r="40" spans="1:12" s="45" customFormat="1" ht="16.5" customHeight="1">
      <c r="A40" s="93">
        <v>45317</v>
      </c>
      <c r="B40" s="94">
        <v>45317.525069444448</v>
      </c>
      <c r="C40" s="95">
        <v>112</v>
      </c>
      <c r="D40" s="96">
        <v>43.52</v>
      </c>
      <c r="E40" s="96">
        <v>4874.2400000000007</v>
      </c>
      <c r="F40" s="97" t="s">
        <v>27</v>
      </c>
      <c r="H40" s="47"/>
      <c r="I40" s="47"/>
      <c r="J40" s="47"/>
      <c r="K40" s="47"/>
      <c r="L40" s="47"/>
    </row>
    <row r="41" spans="1:12" s="45" customFormat="1" ht="16.5" customHeight="1">
      <c r="A41" s="93">
        <v>45317</v>
      </c>
      <c r="B41" s="94">
        <v>45317.530439814815</v>
      </c>
      <c r="C41" s="95">
        <v>46</v>
      </c>
      <c r="D41" s="96">
        <v>43.51</v>
      </c>
      <c r="E41" s="96">
        <v>2001.4599999999998</v>
      </c>
      <c r="F41" s="97" t="s">
        <v>27</v>
      </c>
      <c r="H41" s="47"/>
      <c r="I41" s="47"/>
      <c r="J41" s="47"/>
      <c r="K41" s="47"/>
      <c r="L41" s="47"/>
    </row>
    <row r="42" spans="1:12" s="45" customFormat="1" ht="16.5" customHeight="1">
      <c r="A42" s="93">
        <v>45317</v>
      </c>
      <c r="B42" s="94">
        <v>45317.530439814815</v>
      </c>
      <c r="C42" s="95">
        <v>216</v>
      </c>
      <c r="D42" s="96">
        <v>43.51</v>
      </c>
      <c r="E42" s="96">
        <v>9398.16</v>
      </c>
      <c r="F42" s="97" t="s">
        <v>27</v>
      </c>
      <c r="H42" s="47"/>
      <c r="I42" s="47"/>
      <c r="J42" s="47"/>
      <c r="K42" s="47"/>
      <c r="L42" s="47"/>
    </row>
    <row r="43" spans="1:12" s="45" customFormat="1" ht="16.5" customHeight="1">
      <c r="A43" s="93">
        <v>45317</v>
      </c>
      <c r="B43" s="94">
        <v>45317.531469907408</v>
      </c>
      <c r="C43" s="95">
        <v>160</v>
      </c>
      <c r="D43" s="96">
        <v>43.51</v>
      </c>
      <c r="E43" s="96">
        <v>6961.5999999999995</v>
      </c>
      <c r="F43" s="97" t="s">
        <v>27</v>
      </c>
      <c r="H43" s="47"/>
      <c r="I43" s="47"/>
      <c r="J43" s="47"/>
      <c r="K43" s="47"/>
      <c r="L43" s="47"/>
    </row>
    <row r="44" spans="1:12" s="45" customFormat="1" ht="16.5" customHeight="1">
      <c r="A44" s="93">
        <v>45317</v>
      </c>
      <c r="B44" s="94">
        <v>45317.536226851851</v>
      </c>
      <c r="C44" s="95">
        <v>146</v>
      </c>
      <c r="D44" s="96">
        <v>43.49</v>
      </c>
      <c r="E44" s="96">
        <v>6349.54</v>
      </c>
      <c r="F44" s="97" t="s">
        <v>27</v>
      </c>
      <c r="H44" s="47"/>
      <c r="I44" s="47"/>
      <c r="J44" s="47"/>
      <c r="K44" s="47"/>
      <c r="L44" s="47"/>
    </row>
    <row r="45" spans="1:12" s="45" customFormat="1" ht="16.5" customHeight="1">
      <c r="A45" s="93">
        <v>45317</v>
      </c>
      <c r="B45" s="94">
        <v>45317.536516203705</v>
      </c>
      <c r="C45" s="95">
        <v>118</v>
      </c>
      <c r="D45" s="96">
        <v>43.48</v>
      </c>
      <c r="E45" s="96">
        <v>5130.6399999999994</v>
      </c>
      <c r="F45" s="97" t="s">
        <v>27</v>
      </c>
      <c r="H45" s="47"/>
      <c r="I45" s="47"/>
      <c r="J45" s="47"/>
      <c r="K45" s="47"/>
      <c r="L45" s="47"/>
    </row>
    <row r="46" spans="1:12" s="45" customFormat="1" ht="16.5" customHeight="1">
      <c r="A46" s="93">
        <v>45317</v>
      </c>
      <c r="B46" s="94">
        <v>45317.539212962962</v>
      </c>
      <c r="C46" s="95">
        <v>150</v>
      </c>
      <c r="D46" s="96">
        <v>43.45</v>
      </c>
      <c r="E46" s="96">
        <v>6517.5</v>
      </c>
      <c r="F46" s="97" t="s">
        <v>27</v>
      </c>
      <c r="H46" s="47"/>
      <c r="I46" s="47"/>
      <c r="J46" s="47"/>
      <c r="K46" s="47"/>
      <c r="L46" s="47"/>
    </row>
    <row r="47" spans="1:12" s="45" customFormat="1" ht="16.5" customHeight="1">
      <c r="A47" s="93">
        <v>45317</v>
      </c>
      <c r="B47" s="94">
        <v>45317.540648148148</v>
      </c>
      <c r="C47" s="95">
        <v>103</v>
      </c>
      <c r="D47" s="96">
        <v>43.45</v>
      </c>
      <c r="E47" s="96">
        <v>4475.3500000000004</v>
      </c>
      <c r="F47" s="97" t="s">
        <v>27</v>
      </c>
    </row>
    <row r="48" spans="1:12" s="45" customFormat="1" ht="16.5" customHeight="1">
      <c r="A48" s="93">
        <v>45317</v>
      </c>
      <c r="B48" s="94">
        <v>45317.542974537035</v>
      </c>
      <c r="C48" s="95">
        <v>96</v>
      </c>
      <c r="D48" s="96">
        <v>43.45</v>
      </c>
      <c r="E48" s="96">
        <v>4171.2000000000007</v>
      </c>
      <c r="F48" s="97" t="s">
        <v>27</v>
      </c>
    </row>
    <row r="49" spans="1:6" s="45" customFormat="1" ht="16.5" customHeight="1">
      <c r="A49" s="93">
        <v>45317</v>
      </c>
      <c r="B49" s="94">
        <v>45317.544849537036</v>
      </c>
      <c r="C49" s="95">
        <v>98</v>
      </c>
      <c r="D49" s="96">
        <v>43.44</v>
      </c>
      <c r="E49" s="96">
        <v>4257.12</v>
      </c>
      <c r="F49" s="97" t="s">
        <v>27</v>
      </c>
    </row>
    <row r="50" spans="1:6" s="45" customFormat="1" ht="16.5" customHeight="1">
      <c r="A50" s="93">
        <v>45317</v>
      </c>
      <c r="B50" s="94">
        <v>45317.549467592595</v>
      </c>
      <c r="C50" s="95">
        <v>181</v>
      </c>
      <c r="D50" s="96">
        <v>43.47</v>
      </c>
      <c r="E50" s="96">
        <v>7868.07</v>
      </c>
      <c r="F50" s="97" t="s">
        <v>27</v>
      </c>
    </row>
    <row r="51" spans="1:6" s="45" customFormat="1" ht="16.5" customHeight="1">
      <c r="A51" s="93">
        <v>45317</v>
      </c>
      <c r="B51" s="94">
        <v>45317.55164351852</v>
      </c>
      <c r="C51" s="95">
        <v>115</v>
      </c>
      <c r="D51" s="96">
        <v>43.49</v>
      </c>
      <c r="E51" s="96">
        <v>5001.3500000000004</v>
      </c>
      <c r="F51" s="97" t="s">
        <v>27</v>
      </c>
    </row>
    <row r="52" spans="1:6" s="45" customFormat="1" ht="16.5" customHeight="1">
      <c r="A52" s="93">
        <v>45317</v>
      </c>
      <c r="B52" s="94">
        <v>45317.555162037039</v>
      </c>
      <c r="C52" s="95">
        <v>158</v>
      </c>
      <c r="D52" s="96">
        <v>43.48</v>
      </c>
      <c r="E52" s="96">
        <v>6869.8399999999992</v>
      </c>
      <c r="F52" s="97" t="s">
        <v>27</v>
      </c>
    </row>
    <row r="53" spans="1:6" s="45" customFormat="1" ht="16.5" customHeight="1">
      <c r="A53" s="93">
        <v>45317</v>
      </c>
      <c r="B53" s="94">
        <v>45317.556215277778</v>
      </c>
      <c r="C53" s="95">
        <v>105</v>
      </c>
      <c r="D53" s="96">
        <v>43.46</v>
      </c>
      <c r="E53" s="96">
        <v>4563.3</v>
      </c>
      <c r="F53" s="97" t="s">
        <v>27</v>
      </c>
    </row>
    <row r="54" spans="1:6" s="45" customFormat="1" ht="16.5" customHeight="1">
      <c r="A54" s="93">
        <v>45317</v>
      </c>
      <c r="B54" s="94">
        <v>45317.574143518519</v>
      </c>
      <c r="C54" s="95">
        <v>98</v>
      </c>
      <c r="D54" s="96">
        <v>43.47</v>
      </c>
      <c r="E54" s="96">
        <v>4260.0599999999995</v>
      </c>
      <c r="F54" s="97" t="s">
        <v>27</v>
      </c>
    </row>
    <row r="55" spans="1:6" s="45" customFormat="1" ht="16.5" customHeight="1">
      <c r="A55" s="93">
        <v>45317</v>
      </c>
      <c r="B55" s="94">
        <v>45317.574143518519</v>
      </c>
      <c r="C55" s="95">
        <v>38</v>
      </c>
      <c r="D55" s="96">
        <v>43.47</v>
      </c>
      <c r="E55" s="96">
        <v>1651.86</v>
      </c>
      <c r="F55" s="97" t="s">
        <v>27</v>
      </c>
    </row>
    <row r="56" spans="1:6" s="45" customFormat="1" ht="16.5" customHeight="1">
      <c r="A56" s="93">
        <v>45317</v>
      </c>
      <c r="B56" s="94">
        <v>45317.574143518519</v>
      </c>
      <c r="C56" s="95">
        <v>127</v>
      </c>
      <c r="D56" s="96">
        <v>43.47</v>
      </c>
      <c r="E56" s="96">
        <v>5520.69</v>
      </c>
      <c r="F56" s="97" t="s">
        <v>27</v>
      </c>
    </row>
    <row r="57" spans="1:6" s="45" customFormat="1" ht="16.5" customHeight="1">
      <c r="A57" s="93">
        <v>45317</v>
      </c>
      <c r="B57" s="94">
        <v>45317.578402777777</v>
      </c>
      <c r="C57" s="95">
        <v>14</v>
      </c>
      <c r="D57" s="96">
        <v>43.49</v>
      </c>
      <c r="E57" s="96">
        <v>608.86</v>
      </c>
      <c r="F57" s="97" t="s">
        <v>27</v>
      </c>
    </row>
    <row r="58" spans="1:6" s="45" customFormat="1" ht="16.5" customHeight="1">
      <c r="A58" s="93">
        <v>45317</v>
      </c>
      <c r="B58" s="94">
        <v>45317.578402777777</v>
      </c>
      <c r="C58" s="95">
        <v>190</v>
      </c>
      <c r="D58" s="96">
        <v>43.49</v>
      </c>
      <c r="E58" s="96">
        <v>8263.1</v>
      </c>
      <c r="F58" s="97" t="s">
        <v>27</v>
      </c>
    </row>
    <row r="59" spans="1:6" s="45" customFormat="1" ht="16.5" customHeight="1">
      <c r="A59" s="93">
        <v>45317</v>
      </c>
      <c r="B59" s="94">
        <v>45317.576678240737</v>
      </c>
      <c r="C59" s="95">
        <v>115</v>
      </c>
      <c r="D59" s="96">
        <v>43.49</v>
      </c>
      <c r="E59" s="96">
        <v>5001.3500000000004</v>
      </c>
      <c r="F59" s="97" t="s">
        <v>27</v>
      </c>
    </row>
    <row r="60" spans="1:6" s="45" customFormat="1" ht="16.5" customHeight="1">
      <c r="A60" s="93">
        <v>45317</v>
      </c>
      <c r="B60" s="94">
        <v>45317.577662037038</v>
      </c>
      <c r="C60" s="95">
        <v>6</v>
      </c>
      <c r="D60" s="96">
        <v>43.5</v>
      </c>
      <c r="E60" s="96">
        <v>261</v>
      </c>
      <c r="F60" s="97" t="s">
        <v>27</v>
      </c>
    </row>
    <row r="61" spans="1:6" s="45" customFormat="1" ht="16.5" customHeight="1">
      <c r="A61" s="93">
        <v>45317</v>
      </c>
      <c r="B61" s="94">
        <v>45317.578402777777</v>
      </c>
      <c r="C61" s="95">
        <v>150</v>
      </c>
      <c r="D61" s="96">
        <v>43.49</v>
      </c>
      <c r="E61" s="96">
        <v>6523.5</v>
      </c>
      <c r="F61" s="97" t="s">
        <v>27</v>
      </c>
    </row>
    <row r="62" spans="1:6" s="45" customFormat="1" ht="16.5" customHeight="1">
      <c r="A62" s="93">
        <v>45317</v>
      </c>
      <c r="B62" s="94">
        <v>45317.578402777777</v>
      </c>
      <c r="C62" s="95">
        <v>127</v>
      </c>
      <c r="D62" s="96">
        <v>43.49</v>
      </c>
      <c r="E62" s="96">
        <v>5523.2300000000005</v>
      </c>
      <c r="F62" s="97" t="s">
        <v>27</v>
      </c>
    </row>
    <row r="63" spans="1:6" s="45" customFormat="1" ht="16.5" customHeight="1">
      <c r="A63" s="93">
        <v>45317</v>
      </c>
      <c r="B63" s="94">
        <v>45317.579861111109</v>
      </c>
      <c r="C63" s="95">
        <v>134</v>
      </c>
      <c r="D63" s="96">
        <v>43.48</v>
      </c>
      <c r="E63" s="96">
        <v>5826.32</v>
      </c>
      <c r="F63" s="97" t="s">
        <v>27</v>
      </c>
    </row>
    <row r="64" spans="1:6" s="45" customFormat="1" ht="16.5" customHeight="1">
      <c r="A64" s="93">
        <v>45317</v>
      </c>
      <c r="B64" s="94">
        <v>45317.588067129633</v>
      </c>
      <c r="C64" s="95">
        <v>286</v>
      </c>
      <c r="D64" s="96">
        <v>43.5</v>
      </c>
      <c r="E64" s="96">
        <v>12441</v>
      </c>
      <c r="F64" s="97" t="s">
        <v>27</v>
      </c>
    </row>
    <row r="65" spans="1:6" s="45" customFormat="1" ht="16.5" customHeight="1">
      <c r="A65" s="93">
        <v>45317</v>
      </c>
      <c r="B65" s="94">
        <v>45317.588067129633</v>
      </c>
      <c r="C65" s="95">
        <v>142</v>
      </c>
      <c r="D65" s="96">
        <v>43.5</v>
      </c>
      <c r="E65" s="96">
        <v>6177</v>
      </c>
      <c r="F65" s="97" t="s">
        <v>27</v>
      </c>
    </row>
    <row r="66" spans="1:6" s="45" customFormat="1" ht="16.5" customHeight="1">
      <c r="A66" s="93">
        <v>45317</v>
      </c>
      <c r="B66" s="94">
        <v>45317.591990740744</v>
      </c>
      <c r="C66" s="95">
        <v>101</v>
      </c>
      <c r="D66" s="96">
        <v>43.49</v>
      </c>
      <c r="E66" s="96">
        <v>4392.49</v>
      </c>
      <c r="F66" s="97" t="s">
        <v>27</v>
      </c>
    </row>
    <row r="67" spans="1:6" s="45" customFormat="1" ht="16.5" customHeight="1">
      <c r="A67" s="93">
        <v>45317</v>
      </c>
      <c r="B67" s="94">
        <v>45317.594953703701</v>
      </c>
      <c r="C67" s="95">
        <v>143</v>
      </c>
      <c r="D67" s="96">
        <v>43.48</v>
      </c>
      <c r="E67" s="96">
        <v>6217.6399999999994</v>
      </c>
      <c r="F67" s="97" t="s">
        <v>27</v>
      </c>
    </row>
    <row r="68" spans="1:6" s="45" customFormat="1" ht="16.5" customHeight="1">
      <c r="A68" s="93">
        <v>45317</v>
      </c>
      <c r="B68" s="94">
        <v>45317.601099537038</v>
      </c>
      <c r="C68" s="95">
        <v>157</v>
      </c>
      <c r="D68" s="96">
        <v>43.48</v>
      </c>
      <c r="E68" s="96">
        <v>6826.36</v>
      </c>
      <c r="F68" s="97" t="s">
        <v>27</v>
      </c>
    </row>
    <row r="69" spans="1:6" s="45" customFormat="1" ht="16.5" customHeight="1">
      <c r="A69" s="93">
        <v>45317</v>
      </c>
      <c r="B69" s="94">
        <v>45317.601099537038</v>
      </c>
      <c r="C69" s="95">
        <v>127</v>
      </c>
      <c r="D69" s="96">
        <v>43.48</v>
      </c>
      <c r="E69" s="96">
        <v>5521.96</v>
      </c>
      <c r="F69" s="97" t="s">
        <v>27</v>
      </c>
    </row>
    <row r="70" spans="1:6" s="45" customFormat="1" ht="16.5" customHeight="1">
      <c r="A70" s="93">
        <v>45317</v>
      </c>
      <c r="B70" s="94">
        <v>45317.601099537038</v>
      </c>
      <c r="C70" s="95">
        <v>56</v>
      </c>
      <c r="D70" s="96">
        <v>43.48</v>
      </c>
      <c r="E70" s="96">
        <v>2434.8799999999997</v>
      </c>
      <c r="F70" s="97" t="s">
        <v>27</v>
      </c>
    </row>
    <row r="71" spans="1:6" s="45" customFormat="1" ht="16.5" customHeight="1">
      <c r="A71" s="93">
        <v>45317</v>
      </c>
      <c r="B71" s="94">
        <v>45317.603877314818</v>
      </c>
      <c r="C71" s="95">
        <v>97</v>
      </c>
      <c r="D71" s="96">
        <v>43.47</v>
      </c>
      <c r="E71" s="96">
        <v>4216.59</v>
      </c>
      <c r="F71" s="97" t="s">
        <v>27</v>
      </c>
    </row>
    <row r="72" spans="1:6" ht="16.5" customHeight="1">
      <c r="A72" s="93">
        <v>45317</v>
      </c>
      <c r="B72" s="94">
        <v>45317.60696759259</v>
      </c>
      <c r="C72" s="95">
        <v>122</v>
      </c>
      <c r="D72" s="96">
        <v>43.44</v>
      </c>
      <c r="E72" s="96">
        <v>5299.6799999999994</v>
      </c>
      <c r="F72" s="97" t="s">
        <v>27</v>
      </c>
    </row>
    <row r="73" spans="1:6" ht="16.5" customHeight="1">
      <c r="A73" s="93">
        <v>45317</v>
      </c>
      <c r="B73" s="94">
        <v>45317.608854166669</v>
      </c>
      <c r="C73" s="95">
        <v>143</v>
      </c>
      <c r="D73" s="96">
        <v>43.42</v>
      </c>
      <c r="E73" s="96">
        <v>6209.06</v>
      </c>
      <c r="F73" s="97" t="s">
        <v>27</v>
      </c>
    </row>
    <row r="74" spans="1:6" ht="16.5" customHeight="1">
      <c r="A74" s="93">
        <v>45317</v>
      </c>
      <c r="B74" s="94">
        <v>45317.611956018518</v>
      </c>
      <c r="C74" s="95">
        <v>139</v>
      </c>
      <c r="D74" s="96">
        <v>43.46</v>
      </c>
      <c r="E74" s="96">
        <v>6040.9400000000005</v>
      </c>
      <c r="F74" s="97" t="s">
        <v>27</v>
      </c>
    </row>
    <row r="75" spans="1:6" ht="16.5" customHeight="1">
      <c r="A75" s="93">
        <v>45317</v>
      </c>
      <c r="B75" s="94">
        <v>45317.61445601852</v>
      </c>
      <c r="C75" s="95">
        <v>134</v>
      </c>
      <c r="D75" s="96">
        <v>43.46</v>
      </c>
      <c r="E75" s="96">
        <v>5823.64</v>
      </c>
      <c r="F75" s="97" t="s">
        <v>27</v>
      </c>
    </row>
    <row r="76" spans="1:6" ht="16.5" customHeight="1">
      <c r="A76" s="93">
        <v>45317</v>
      </c>
      <c r="B76" s="94">
        <v>45317.61445601852</v>
      </c>
      <c r="C76" s="95">
        <v>66</v>
      </c>
      <c r="D76" s="96">
        <v>43.46</v>
      </c>
      <c r="E76" s="96">
        <v>2868.36</v>
      </c>
      <c r="F76" s="97" t="s">
        <v>27</v>
      </c>
    </row>
    <row r="77" spans="1:6" ht="16.5" customHeight="1">
      <c r="A77" s="93">
        <v>45317</v>
      </c>
      <c r="B77" s="94">
        <v>45317.619143518517</v>
      </c>
      <c r="C77" s="95">
        <v>102</v>
      </c>
      <c r="D77" s="96">
        <v>43.46</v>
      </c>
      <c r="E77" s="96">
        <v>4432.92</v>
      </c>
      <c r="F77" s="97" t="s">
        <v>27</v>
      </c>
    </row>
    <row r="78" spans="1:6" ht="16.5" customHeight="1">
      <c r="A78" s="93">
        <v>45317</v>
      </c>
      <c r="B78" s="94">
        <v>45317.619143518517</v>
      </c>
      <c r="C78" s="95">
        <v>101</v>
      </c>
      <c r="D78" s="96">
        <v>43.46</v>
      </c>
      <c r="E78" s="96">
        <v>4389.46</v>
      </c>
      <c r="F78" s="97" t="s">
        <v>27</v>
      </c>
    </row>
    <row r="79" spans="1:6" ht="16.5" customHeight="1">
      <c r="A79" s="93">
        <v>45317</v>
      </c>
      <c r="B79" s="94">
        <v>45317.62059027778</v>
      </c>
      <c r="C79" s="95">
        <v>63</v>
      </c>
      <c r="D79" s="96">
        <v>43.39</v>
      </c>
      <c r="E79" s="96">
        <v>2733.57</v>
      </c>
      <c r="F79" s="97" t="s">
        <v>27</v>
      </c>
    </row>
    <row r="80" spans="1:6" ht="16.5" customHeight="1">
      <c r="A80" s="93">
        <v>45317</v>
      </c>
      <c r="B80" s="94">
        <v>45317.62059027778</v>
      </c>
      <c r="C80" s="95">
        <v>51</v>
      </c>
      <c r="D80" s="96">
        <v>43.39</v>
      </c>
      <c r="E80" s="96">
        <v>2212.89</v>
      </c>
      <c r="F80" s="97" t="s">
        <v>27</v>
      </c>
    </row>
    <row r="81" spans="1:6" ht="16.5" customHeight="1">
      <c r="A81" s="93">
        <v>45317</v>
      </c>
      <c r="B81" s="94">
        <v>45317.621874999997</v>
      </c>
      <c r="C81" s="95">
        <v>103</v>
      </c>
      <c r="D81" s="96">
        <v>43.37</v>
      </c>
      <c r="E81" s="96">
        <v>4467.1099999999997</v>
      </c>
      <c r="F81" s="97" t="s">
        <v>27</v>
      </c>
    </row>
    <row r="82" spans="1:6" ht="16.5" customHeight="1">
      <c r="A82" s="93">
        <v>45317</v>
      </c>
      <c r="B82" s="94">
        <v>45317.623981481483</v>
      </c>
      <c r="C82" s="95">
        <v>104</v>
      </c>
      <c r="D82" s="96">
        <v>43.38</v>
      </c>
      <c r="E82" s="96">
        <v>4511.5200000000004</v>
      </c>
      <c r="F82" s="97" t="s">
        <v>27</v>
      </c>
    </row>
    <row r="83" spans="1:6" ht="16.5" customHeight="1">
      <c r="A83" s="93">
        <v>45317</v>
      </c>
      <c r="B83" s="94">
        <v>45317.627800925926</v>
      </c>
      <c r="C83" s="95">
        <v>110</v>
      </c>
      <c r="D83" s="96">
        <v>43.33</v>
      </c>
      <c r="E83" s="96">
        <v>4766.3</v>
      </c>
      <c r="F83" s="97" t="s">
        <v>27</v>
      </c>
    </row>
    <row r="84" spans="1:6" ht="16.5" customHeight="1">
      <c r="A84" s="93">
        <v>45317</v>
      </c>
      <c r="B84" s="94">
        <v>45317.627800925926</v>
      </c>
      <c r="C84" s="95">
        <v>1</v>
      </c>
      <c r="D84" s="96">
        <v>43.33</v>
      </c>
      <c r="E84" s="96">
        <v>43.33</v>
      </c>
      <c r="F84" s="97" t="s">
        <v>27</v>
      </c>
    </row>
    <row r="85" spans="1:6" ht="16.5" customHeight="1">
      <c r="A85" s="93">
        <v>45317</v>
      </c>
      <c r="B85" s="94">
        <v>45317.631018518521</v>
      </c>
      <c r="C85" s="95">
        <v>150</v>
      </c>
      <c r="D85" s="96">
        <v>43.35</v>
      </c>
      <c r="E85" s="96">
        <v>6502.5</v>
      </c>
      <c r="F85" s="97" t="s">
        <v>27</v>
      </c>
    </row>
    <row r="86" spans="1:6" ht="16.5" customHeight="1">
      <c r="A86" s="93">
        <v>45317</v>
      </c>
      <c r="B86" s="94">
        <v>45317.632453703707</v>
      </c>
      <c r="C86" s="95">
        <v>216</v>
      </c>
      <c r="D86" s="96">
        <v>43.36</v>
      </c>
      <c r="E86" s="96">
        <v>9365.76</v>
      </c>
      <c r="F86" s="97" t="s">
        <v>27</v>
      </c>
    </row>
    <row r="87" spans="1:6" ht="16.5" customHeight="1">
      <c r="A87" s="93">
        <v>45317</v>
      </c>
      <c r="B87" s="94">
        <v>45317.633344907408</v>
      </c>
      <c r="C87" s="95">
        <v>77</v>
      </c>
      <c r="D87" s="96">
        <v>43.37</v>
      </c>
      <c r="E87" s="96">
        <v>3339.49</v>
      </c>
      <c r="F87" s="97" t="s">
        <v>27</v>
      </c>
    </row>
    <row r="88" spans="1:6" ht="16.5" customHeight="1">
      <c r="A88" s="93">
        <v>45317</v>
      </c>
      <c r="B88" s="94">
        <v>45317.633344907408</v>
      </c>
      <c r="C88" s="95">
        <v>114</v>
      </c>
      <c r="D88" s="96">
        <v>43.37</v>
      </c>
      <c r="E88" s="96">
        <v>4944.1799999999994</v>
      </c>
      <c r="F88" s="97" t="s">
        <v>27</v>
      </c>
    </row>
    <row r="89" spans="1:6" ht="16.5" customHeight="1">
      <c r="A89" s="93">
        <v>45317</v>
      </c>
      <c r="B89" s="94">
        <v>45317.633344907408</v>
      </c>
      <c r="C89" s="95">
        <v>73</v>
      </c>
      <c r="D89" s="96">
        <v>43.37</v>
      </c>
      <c r="E89" s="96">
        <v>3166.0099999999998</v>
      </c>
      <c r="F89" s="97" t="s">
        <v>27</v>
      </c>
    </row>
    <row r="90" spans="1:6" ht="16.5" customHeight="1">
      <c r="A90" s="93">
        <v>45317</v>
      </c>
      <c r="B90" s="94">
        <v>45317.633344907408</v>
      </c>
      <c r="C90" s="95">
        <v>38</v>
      </c>
      <c r="D90" s="96">
        <v>43.37</v>
      </c>
      <c r="E90" s="96">
        <v>1648.06</v>
      </c>
      <c r="F90" s="97" t="s">
        <v>27</v>
      </c>
    </row>
    <row r="91" spans="1:6" ht="16.5" customHeight="1">
      <c r="A91" s="93">
        <v>45317</v>
      </c>
      <c r="B91" s="94">
        <v>45317.635300925926</v>
      </c>
      <c r="C91" s="95">
        <v>137</v>
      </c>
      <c r="D91" s="96">
        <v>43.37</v>
      </c>
      <c r="E91" s="96">
        <v>5941.69</v>
      </c>
      <c r="F91" s="97" t="s">
        <v>27</v>
      </c>
    </row>
    <row r="92" spans="1:6" ht="16.5" customHeight="1">
      <c r="A92" s="93">
        <v>45317</v>
      </c>
      <c r="B92" s="94">
        <v>45317.638912037037</v>
      </c>
      <c r="C92" s="95">
        <v>110</v>
      </c>
      <c r="D92" s="96">
        <v>43.32</v>
      </c>
      <c r="E92" s="96">
        <v>4765.2</v>
      </c>
      <c r="F92" s="97" t="s">
        <v>27</v>
      </c>
    </row>
    <row r="93" spans="1:6" ht="16.5" customHeight="1">
      <c r="A93" s="93">
        <v>45317</v>
      </c>
      <c r="B93" s="94">
        <v>45317.642268518517</v>
      </c>
      <c r="C93" s="95">
        <v>236</v>
      </c>
      <c r="D93" s="96">
        <v>43.35</v>
      </c>
      <c r="E93" s="96">
        <v>10230.6</v>
      </c>
      <c r="F93" s="97" t="s">
        <v>27</v>
      </c>
    </row>
    <row r="94" spans="1:6" ht="16.5" customHeight="1">
      <c r="A94" s="93">
        <v>45317</v>
      </c>
      <c r="B94" s="94">
        <v>45317.642800925925</v>
      </c>
      <c r="C94" s="95">
        <v>104</v>
      </c>
      <c r="D94" s="96">
        <v>43.34</v>
      </c>
      <c r="E94" s="96">
        <v>4507.3600000000006</v>
      </c>
      <c r="F94" s="97" t="s">
        <v>27</v>
      </c>
    </row>
    <row r="95" spans="1:6" ht="16.5" customHeight="1">
      <c r="A95" s="93">
        <v>45317</v>
      </c>
      <c r="B95" s="94">
        <v>45317.64539351852</v>
      </c>
      <c r="C95" s="95">
        <v>109</v>
      </c>
      <c r="D95" s="96">
        <v>43.32</v>
      </c>
      <c r="E95" s="96">
        <v>4721.88</v>
      </c>
      <c r="F95" s="97" t="s">
        <v>27</v>
      </c>
    </row>
    <row r="96" spans="1:6" ht="16.5" customHeight="1">
      <c r="A96" s="93">
        <v>45317</v>
      </c>
      <c r="B96" s="94">
        <v>45317.645972222221</v>
      </c>
      <c r="C96" s="95">
        <v>253</v>
      </c>
      <c r="D96" s="96">
        <v>43.32</v>
      </c>
      <c r="E96" s="96">
        <v>10959.960000000001</v>
      </c>
      <c r="F96" s="97" t="s">
        <v>27</v>
      </c>
    </row>
    <row r="97" spans="1:6" ht="16.5" customHeight="1">
      <c r="A97" s="93">
        <v>45317</v>
      </c>
      <c r="B97" s="94">
        <v>45317.646296296298</v>
      </c>
      <c r="C97" s="95">
        <v>173</v>
      </c>
      <c r="D97" s="96">
        <v>43.31</v>
      </c>
      <c r="E97" s="96">
        <v>7492.63</v>
      </c>
      <c r="F97" s="97" t="s">
        <v>27</v>
      </c>
    </row>
    <row r="98" spans="1:6" ht="16.5" customHeight="1">
      <c r="A98" s="93">
        <v>45317</v>
      </c>
      <c r="B98" s="94">
        <v>45317.646296296298</v>
      </c>
      <c r="C98" s="95">
        <v>52</v>
      </c>
      <c r="D98" s="96">
        <v>43.31</v>
      </c>
      <c r="E98" s="96">
        <v>2252.12</v>
      </c>
      <c r="F98" s="97" t="s">
        <v>27</v>
      </c>
    </row>
    <row r="99" spans="1:6" ht="16.5" customHeight="1">
      <c r="A99" s="93">
        <v>45317</v>
      </c>
      <c r="B99" s="94">
        <v>45317.647685185184</v>
      </c>
      <c r="C99" s="95">
        <v>148</v>
      </c>
      <c r="D99" s="96">
        <v>43.33</v>
      </c>
      <c r="E99" s="96">
        <v>6412.84</v>
      </c>
      <c r="F99" s="97" t="s">
        <v>27</v>
      </c>
    </row>
    <row r="100" spans="1:6" ht="16.5" customHeight="1">
      <c r="A100" s="93">
        <v>45317</v>
      </c>
      <c r="B100" s="94">
        <v>45317.648368055554</v>
      </c>
      <c r="C100" s="95">
        <v>226</v>
      </c>
      <c r="D100" s="96">
        <v>43.31</v>
      </c>
      <c r="E100" s="96">
        <v>9788.0600000000013</v>
      </c>
      <c r="F100" s="97" t="s">
        <v>27</v>
      </c>
    </row>
    <row r="101" spans="1:6" ht="16.5" customHeight="1">
      <c r="A101" s="93">
        <v>45317</v>
      </c>
      <c r="B101" s="94">
        <v>45317.649895833332</v>
      </c>
      <c r="C101" s="95">
        <v>136</v>
      </c>
      <c r="D101" s="96">
        <v>43.31</v>
      </c>
      <c r="E101" s="96">
        <v>5890.16</v>
      </c>
      <c r="F101" s="97" t="s">
        <v>27</v>
      </c>
    </row>
    <row r="102" spans="1:6" ht="16.5" customHeight="1">
      <c r="A102" s="93">
        <v>45317</v>
      </c>
      <c r="B102" s="94">
        <v>45317.650266203702</v>
      </c>
      <c r="C102" s="95">
        <v>99</v>
      </c>
      <c r="D102" s="96">
        <v>43.29</v>
      </c>
      <c r="E102" s="96">
        <v>4285.71</v>
      </c>
      <c r="F102" s="97" t="s">
        <v>27</v>
      </c>
    </row>
    <row r="103" spans="1:6" ht="16.5" customHeight="1">
      <c r="A103" s="93">
        <v>45317</v>
      </c>
      <c r="B103" s="94">
        <v>45317.652569444443</v>
      </c>
      <c r="C103" s="95">
        <v>109</v>
      </c>
      <c r="D103" s="96">
        <v>43.35</v>
      </c>
      <c r="E103" s="96">
        <v>4725.1500000000005</v>
      </c>
      <c r="F103" s="97" t="s">
        <v>27</v>
      </c>
    </row>
    <row r="104" spans="1:6" ht="16.5" customHeight="1">
      <c r="A104" s="93">
        <v>45317</v>
      </c>
      <c r="B104" s="94">
        <v>45317.65284722222</v>
      </c>
      <c r="C104" s="95">
        <v>176</v>
      </c>
      <c r="D104" s="96">
        <v>43.37</v>
      </c>
      <c r="E104" s="96">
        <v>7633.12</v>
      </c>
      <c r="F104" s="97" t="s">
        <v>27</v>
      </c>
    </row>
    <row r="105" spans="1:6" ht="16.5" customHeight="1">
      <c r="A105" s="93">
        <v>45317</v>
      </c>
      <c r="B105" s="94">
        <v>45317.654409722221</v>
      </c>
      <c r="C105" s="95">
        <v>169</v>
      </c>
      <c r="D105" s="96">
        <v>43.39</v>
      </c>
      <c r="E105" s="96">
        <v>7332.91</v>
      </c>
      <c r="F105" s="97" t="s">
        <v>27</v>
      </c>
    </row>
    <row r="106" spans="1:6" ht="16.5" customHeight="1">
      <c r="A106" s="93">
        <v>45317</v>
      </c>
      <c r="B106" s="94">
        <v>45317.655543981484</v>
      </c>
      <c r="C106" s="95">
        <v>142</v>
      </c>
      <c r="D106" s="96">
        <v>43.38</v>
      </c>
      <c r="E106" s="96">
        <v>6159.96</v>
      </c>
      <c r="F106" s="97" t="s">
        <v>27</v>
      </c>
    </row>
    <row r="107" spans="1:6" ht="16.5" customHeight="1">
      <c r="A107" s="93">
        <v>45317</v>
      </c>
      <c r="B107" s="94">
        <v>45317.655543981484</v>
      </c>
      <c r="C107" s="95">
        <v>41</v>
      </c>
      <c r="D107" s="96">
        <v>43.38</v>
      </c>
      <c r="E107" s="96">
        <v>1778.5800000000002</v>
      </c>
      <c r="F107" s="97" t="s">
        <v>27</v>
      </c>
    </row>
    <row r="108" spans="1:6" ht="16.5" customHeight="1">
      <c r="A108" s="93">
        <v>45317</v>
      </c>
      <c r="B108" s="94">
        <v>45317.65724537037</v>
      </c>
      <c r="C108" s="95">
        <v>167</v>
      </c>
      <c r="D108" s="96">
        <v>43.34</v>
      </c>
      <c r="E108" s="96">
        <v>7237.7800000000007</v>
      </c>
      <c r="F108" s="97" t="s">
        <v>27</v>
      </c>
    </row>
    <row r="109" spans="1:6" ht="16.5" customHeight="1">
      <c r="A109" s="93">
        <v>45317</v>
      </c>
      <c r="B109" s="94">
        <v>45317.659537037034</v>
      </c>
      <c r="C109" s="95">
        <v>181</v>
      </c>
      <c r="D109" s="96">
        <v>43.35</v>
      </c>
      <c r="E109" s="96">
        <v>7846.35</v>
      </c>
      <c r="F109" s="97" t="s">
        <v>27</v>
      </c>
    </row>
    <row r="110" spans="1:6" ht="16.5" customHeight="1">
      <c r="A110" s="93">
        <v>45317</v>
      </c>
      <c r="B110" s="94">
        <v>45317.66065972222</v>
      </c>
      <c r="C110" s="95">
        <v>122</v>
      </c>
      <c r="D110" s="96">
        <v>43.4</v>
      </c>
      <c r="E110" s="96">
        <v>5294.8</v>
      </c>
      <c r="F110" s="97" t="s">
        <v>27</v>
      </c>
    </row>
    <row r="111" spans="1:6" ht="16.5" customHeight="1">
      <c r="A111" s="93">
        <v>45317</v>
      </c>
      <c r="B111" s="94">
        <v>45317.661840277775</v>
      </c>
      <c r="C111" s="95">
        <v>73</v>
      </c>
      <c r="D111" s="96">
        <v>43.41</v>
      </c>
      <c r="E111" s="96">
        <v>3168.93</v>
      </c>
      <c r="F111" s="97" t="s">
        <v>27</v>
      </c>
    </row>
    <row r="112" spans="1:6" ht="16.5" customHeight="1">
      <c r="A112" s="93">
        <v>45317</v>
      </c>
      <c r="B112" s="94">
        <v>45317.661840277775</v>
      </c>
      <c r="C112" s="95">
        <v>87</v>
      </c>
      <c r="D112" s="96">
        <v>43.41</v>
      </c>
      <c r="E112" s="96">
        <v>3776.6699999999996</v>
      </c>
      <c r="F112" s="97" t="s">
        <v>27</v>
      </c>
    </row>
    <row r="113" spans="1:6" ht="16.5" customHeight="1">
      <c r="A113" s="93">
        <v>45317</v>
      </c>
      <c r="B113" s="94">
        <v>45317.663483796299</v>
      </c>
      <c r="C113" s="95">
        <v>119</v>
      </c>
      <c r="D113" s="96">
        <v>43.42</v>
      </c>
      <c r="E113" s="96">
        <v>5166.9800000000005</v>
      </c>
      <c r="F113" s="97" t="s">
        <v>27</v>
      </c>
    </row>
    <row r="114" spans="1:6" ht="16.5" customHeight="1">
      <c r="A114" s="93">
        <v>45317</v>
      </c>
      <c r="B114" s="94">
        <v>45317.666527777779</v>
      </c>
      <c r="C114" s="95">
        <v>195</v>
      </c>
      <c r="D114" s="96">
        <v>43.43</v>
      </c>
      <c r="E114" s="96">
        <v>8468.85</v>
      </c>
      <c r="F114" s="97" t="s">
        <v>27</v>
      </c>
    </row>
    <row r="115" spans="1:6" ht="12.75" customHeight="1">
      <c r="A115" s="93">
        <v>45317</v>
      </c>
      <c r="B115" s="94">
        <v>45317.666527777779</v>
      </c>
      <c r="C115" s="95">
        <v>59</v>
      </c>
      <c r="D115" s="96">
        <v>43.43</v>
      </c>
      <c r="E115" s="96">
        <v>2562.37</v>
      </c>
      <c r="F115" s="97" t="s">
        <v>27</v>
      </c>
    </row>
    <row r="116" spans="1:6" ht="12.75" customHeight="1">
      <c r="A116" s="93">
        <v>45317</v>
      </c>
      <c r="B116" s="94">
        <v>45317.667129629626</v>
      </c>
      <c r="C116" s="95">
        <v>147</v>
      </c>
      <c r="D116" s="96">
        <v>43.44</v>
      </c>
      <c r="E116" s="96">
        <v>6385.6799999999994</v>
      </c>
      <c r="F116" s="97" t="s">
        <v>27</v>
      </c>
    </row>
    <row r="117" spans="1:6" ht="12.75" customHeight="1">
      <c r="A117" s="93">
        <v>45317</v>
      </c>
      <c r="B117" s="94">
        <v>45317.668113425927</v>
      </c>
      <c r="C117" s="95">
        <v>96</v>
      </c>
      <c r="D117" s="96">
        <v>43.41</v>
      </c>
      <c r="E117" s="96">
        <v>4167.3599999999997</v>
      </c>
      <c r="F117" s="97" t="s">
        <v>27</v>
      </c>
    </row>
    <row r="118" spans="1:6" ht="12.75" customHeight="1">
      <c r="A118" s="93">
        <v>45317</v>
      </c>
      <c r="B118" s="94">
        <v>45317.668449074074</v>
      </c>
      <c r="C118" s="95">
        <v>68</v>
      </c>
      <c r="D118" s="96">
        <v>43.39</v>
      </c>
      <c r="E118" s="96">
        <v>2950.52</v>
      </c>
      <c r="F118" s="97" t="s">
        <v>27</v>
      </c>
    </row>
    <row r="119" spans="1:6" ht="12.75" customHeight="1">
      <c r="A119" s="93">
        <v>45317</v>
      </c>
      <c r="B119" s="94">
        <v>45317.668449074074</v>
      </c>
      <c r="C119" s="95">
        <v>35</v>
      </c>
      <c r="D119" s="96">
        <v>43.39</v>
      </c>
      <c r="E119" s="96">
        <v>1518.65</v>
      </c>
      <c r="F119" s="97" t="s">
        <v>27</v>
      </c>
    </row>
    <row r="120" spans="1:6" ht="12.75" customHeight="1">
      <c r="A120" s="93">
        <v>45317</v>
      </c>
      <c r="B120" s="94">
        <v>45317.668449074074</v>
      </c>
      <c r="C120" s="95">
        <v>12</v>
      </c>
      <c r="D120" s="96">
        <v>43.39</v>
      </c>
      <c r="E120" s="96">
        <v>520.68000000000006</v>
      </c>
      <c r="F120" s="97" t="s">
        <v>27</v>
      </c>
    </row>
    <row r="121" spans="1:6" ht="12.75" customHeight="1">
      <c r="A121" s="93">
        <v>45317</v>
      </c>
      <c r="B121" s="94">
        <v>45317.670844907407</v>
      </c>
      <c r="C121" s="95">
        <v>108</v>
      </c>
      <c r="D121" s="96">
        <v>43.4</v>
      </c>
      <c r="E121" s="96">
        <v>4687.2</v>
      </c>
      <c r="F121" s="97" t="s">
        <v>27</v>
      </c>
    </row>
    <row r="122" spans="1:6" ht="12.75" customHeight="1">
      <c r="A122" s="93">
        <v>45317</v>
      </c>
      <c r="B122" s="94">
        <v>45317.672962962963</v>
      </c>
      <c r="C122" s="95">
        <v>205</v>
      </c>
      <c r="D122" s="96">
        <v>43.41</v>
      </c>
      <c r="E122" s="96">
        <v>8899.0499999999993</v>
      </c>
      <c r="F122" s="97" t="s">
        <v>27</v>
      </c>
    </row>
    <row r="123" spans="1:6" ht="12.75" customHeight="1">
      <c r="A123" s="93">
        <v>45317</v>
      </c>
      <c r="B123" s="94">
        <v>45317.675752314812</v>
      </c>
      <c r="C123" s="95">
        <v>172</v>
      </c>
      <c r="D123" s="96">
        <v>43.42</v>
      </c>
      <c r="E123" s="96">
        <v>7468.2400000000007</v>
      </c>
      <c r="F123" s="97" t="s">
        <v>27</v>
      </c>
    </row>
    <row r="124" spans="1:6" ht="12.75" customHeight="1">
      <c r="A124" s="93">
        <v>45317</v>
      </c>
      <c r="B124" s="94">
        <v>45317.675752314812</v>
      </c>
      <c r="C124" s="95">
        <v>167</v>
      </c>
      <c r="D124" s="96">
        <v>43.42</v>
      </c>
      <c r="E124" s="96">
        <v>7251.14</v>
      </c>
      <c r="F124" s="97" t="s">
        <v>27</v>
      </c>
    </row>
    <row r="125" spans="1:6" ht="12.75" customHeight="1">
      <c r="A125" s="93">
        <v>45317</v>
      </c>
      <c r="B125" s="94">
        <v>45317.67800925926</v>
      </c>
      <c r="C125" s="95">
        <v>192</v>
      </c>
      <c r="D125" s="96">
        <v>43.38</v>
      </c>
      <c r="E125" s="96">
        <v>8328.9600000000009</v>
      </c>
      <c r="F125" s="97" t="s">
        <v>27</v>
      </c>
    </row>
    <row r="126" spans="1:6" ht="12.75" customHeight="1">
      <c r="A126" s="93">
        <v>45317</v>
      </c>
      <c r="B126" s="94">
        <v>45317.680787037039</v>
      </c>
      <c r="C126" s="95">
        <v>38</v>
      </c>
      <c r="D126" s="96">
        <v>43.41</v>
      </c>
      <c r="E126" s="96">
        <v>1649.58</v>
      </c>
      <c r="F126" s="97" t="s">
        <v>27</v>
      </c>
    </row>
    <row r="127" spans="1:6" ht="12.75" customHeight="1">
      <c r="A127" s="93">
        <v>45317</v>
      </c>
      <c r="B127" s="94">
        <v>45317.680787037039</v>
      </c>
      <c r="C127" s="95">
        <v>58</v>
      </c>
      <c r="D127" s="96">
        <v>43.41</v>
      </c>
      <c r="E127" s="96">
        <v>2517.7799999999997</v>
      </c>
      <c r="F127" s="97" t="s">
        <v>27</v>
      </c>
    </row>
    <row r="128" spans="1:6" ht="12.75" customHeight="1">
      <c r="A128" s="93">
        <v>45317</v>
      </c>
      <c r="B128" s="94">
        <v>45317.681273148148</v>
      </c>
      <c r="C128" s="95">
        <v>219</v>
      </c>
      <c r="D128" s="96">
        <v>43.4</v>
      </c>
      <c r="E128" s="96">
        <v>9504.6</v>
      </c>
      <c r="F128" s="97" t="s">
        <v>27</v>
      </c>
    </row>
    <row r="129" spans="1:6" ht="12.75" customHeight="1">
      <c r="A129" s="93">
        <v>45317</v>
      </c>
      <c r="B129" s="94">
        <v>45317.682534722226</v>
      </c>
      <c r="C129" s="95">
        <v>100</v>
      </c>
      <c r="D129" s="96">
        <v>43.39</v>
      </c>
      <c r="E129" s="96">
        <v>4339</v>
      </c>
      <c r="F129" s="97" t="s">
        <v>27</v>
      </c>
    </row>
    <row r="130" spans="1:6" ht="12.75" customHeight="1">
      <c r="A130" s="93">
        <v>45317</v>
      </c>
      <c r="B130" s="94">
        <v>45317.682789351849</v>
      </c>
      <c r="C130" s="95">
        <v>122</v>
      </c>
      <c r="D130" s="96">
        <v>43.36</v>
      </c>
      <c r="E130" s="96">
        <v>5289.92</v>
      </c>
      <c r="F130" s="97" t="s">
        <v>27</v>
      </c>
    </row>
    <row r="131" spans="1:6" ht="12.75" customHeight="1">
      <c r="A131" s="93">
        <v>45317</v>
      </c>
      <c r="B131" s="94">
        <v>45317.685428240744</v>
      </c>
      <c r="C131" s="95">
        <v>142</v>
      </c>
      <c r="D131" s="96">
        <v>43.31</v>
      </c>
      <c r="E131" s="96">
        <v>6150.02</v>
      </c>
      <c r="F131" s="97" t="s">
        <v>27</v>
      </c>
    </row>
    <row r="132" spans="1:6" ht="12.75" customHeight="1">
      <c r="A132" s="93">
        <v>45317</v>
      </c>
      <c r="B132" s="94">
        <v>45317.685428240744</v>
      </c>
      <c r="C132" s="95">
        <v>102</v>
      </c>
      <c r="D132" s="96">
        <v>43.31</v>
      </c>
      <c r="E132" s="96">
        <v>4417.62</v>
      </c>
      <c r="F132" s="97" t="s">
        <v>27</v>
      </c>
    </row>
    <row r="133" spans="1:6" ht="12.75" customHeight="1">
      <c r="A133" s="93">
        <v>45317</v>
      </c>
      <c r="B133" s="94">
        <v>45317.685428240744</v>
      </c>
      <c r="C133" s="95">
        <v>4</v>
      </c>
      <c r="D133" s="96">
        <v>43.31</v>
      </c>
      <c r="E133" s="96">
        <v>173.24</v>
      </c>
      <c r="F133" s="97" t="s">
        <v>27</v>
      </c>
    </row>
    <row r="134" spans="1:6" ht="12.75" customHeight="1">
      <c r="A134" s="93">
        <v>45317</v>
      </c>
      <c r="B134" s="94">
        <v>45317.686851851853</v>
      </c>
      <c r="C134" s="95">
        <v>140</v>
      </c>
      <c r="D134" s="96">
        <v>43.29</v>
      </c>
      <c r="E134" s="96">
        <v>6060.5999999999995</v>
      </c>
      <c r="F134" s="97" t="s">
        <v>27</v>
      </c>
    </row>
    <row r="135" spans="1:6" ht="12.75" customHeight="1">
      <c r="A135" s="93">
        <v>45317</v>
      </c>
      <c r="B135" s="94">
        <v>45317.689942129633</v>
      </c>
      <c r="C135" s="95">
        <v>129</v>
      </c>
      <c r="D135" s="96">
        <v>43.31</v>
      </c>
      <c r="E135" s="96">
        <v>5586.9900000000007</v>
      </c>
      <c r="F135" s="97" t="s">
        <v>27</v>
      </c>
    </row>
    <row r="136" spans="1:6" ht="12.75" customHeight="1">
      <c r="A136" s="93">
        <v>45317</v>
      </c>
      <c r="B136" s="94">
        <v>45317.690891203703</v>
      </c>
      <c r="C136" s="95">
        <v>130</v>
      </c>
      <c r="D136" s="96">
        <v>43.33</v>
      </c>
      <c r="E136" s="96">
        <v>5632.9</v>
      </c>
      <c r="F136" s="97" t="s">
        <v>27</v>
      </c>
    </row>
    <row r="137" spans="1:6" ht="12.75" customHeight="1">
      <c r="A137" s="93">
        <v>45317</v>
      </c>
      <c r="B137" s="94">
        <v>45317.69253472222</v>
      </c>
      <c r="C137" s="95">
        <v>320</v>
      </c>
      <c r="D137" s="96">
        <v>43.37</v>
      </c>
      <c r="E137" s="96">
        <v>13878.4</v>
      </c>
      <c r="F137" s="97" t="s">
        <v>27</v>
      </c>
    </row>
    <row r="138" spans="1:6" ht="12.75" customHeight="1">
      <c r="A138" s="93">
        <v>45317</v>
      </c>
      <c r="B138" s="94">
        <v>45317.693437499998</v>
      </c>
      <c r="C138" s="95">
        <v>119</v>
      </c>
      <c r="D138" s="96">
        <v>43.37</v>
      </c>
      <c r="E138" s="96">
        <v>5161.03</v>
      </c>
      <c r="F138" s="97" t="s">
        <v>27</v>
      </c>
    </row>
    <row r="139" spans="1:6" ht="12.75" customHeight="1">
      <c r="A139" s="93">
        <v>45317</v>
      </c>
      <c r="B139" s="94">
        <v>45317.693784722222</v>
      </c>
      <c r="C139" s="95">
        <v>145</v>
      </c>
      <c r="D139" s="96">
        <v>43.37</v>
      </c>
      <c r="E139" s="96">
        <v>6288.65</v>
      </c>
      <c r="F139" s="97" t="s">
        <v>27</v>
      </c>
    </row>
    <row r="140" spans="1:6" ht="12.75" customHeight="1">
      <c r="A140" s="93">
        <v>45317</v>
      </c>
      <c r="B140" s="94">
        <v>45317.696400462963</v>
      </c>
      <c r="C140" s="95">
        <v>243</v>
      </c>
      <c r="D140" s="96">
        <v>43.4</v>
      </c>
      <c r="E140" s="96">
        <v>10546.199999999999</v>
      </c>
      <c r="F140" s="97" t="s">
        <v>27</v>
      </c>
    </row>
    <row r="141" spans="1:6" ht="12.75" customHeight="1">
      <c r="A141" s="93">
        <v>45317</v>
      </c>
      <c r="B141" s="94">
        <v>45317.698993055557</v>
      </c>
      <c r="C141" s="95">
        <v>196</v>
      </c>
      <c r="D141" s="96">
        <v>43.43</v>
      </c>
      <c r="E141" s="96">
        <v>8512.2800000000007</v>
      </c>
      <c r="F141" s="97" t="s">
        <v>27</v>
      </c>
    </row>
    <row r="142" spans="1:6" ht="12.75" customHeight="1">
      <c r="A142" s="93">
        <v>45317</v>
      </c>
      <c r="B142" s="94">
        <v>45317.699629629627</v>
      </c>
      <c r="C142" s="95">
        <v>231</v>
      </c>
      <c r="D142" s="96">
        <v>43.45</v>
      </c>
      <c r="E142" s="96">
        <v>10036.950000000001</v>
      </c>
      <c r="F142" s="97" t="s">
        <v>27</v>
      </c>
    </row>
    <row r="143" spans="1:6" ht="12.75" customHeight="1">
      <c r="A143" s="93">
        <v>45317</v>
      </c>
      <c r="B143" s="94">
        <v>45317.70034722222</v>
      </c>
      <c r="C143" s="95">
        <v>170</v>
      </c>
      <c r="D143" s="96">
        <v>43.44</v>
      </c>
      <c r="E143" s="96">
        <v>7384.7999999999993</v>
      </c>
      <c r="F143" s="97" t="s">
        <v>27</v>
      </c>
    </row>
    <row r="144" spans="1:6" ht="12.75" customHeight="1">
      <c r="A144" s="93">
        <v>45317</v>
      </c>
      <c r="B144" s="94">
        <v>45317.701817129629</v>
      </c>
      <c r="C144" s="95">
        <v>120</v>
      </c>
      <c r="D144" s="96">
        <v>43.42</v>
      </c>
      <c r="E144" s="96">
        <v>5210.4000000000005</v>
      </c>
      <c r="F144" s="97" t="s">
        <v>27</v>
      </c>
    </row>
    <row r="145" spans="1:6" ht="12.75" customHeight="1">
      <c r="A145" s="93">
        <v>45317</v>
      </c>
      <c r="B145" s="94">
        <v>45317.70553240741</v>
      </c>
      <c r="C145" s="95">
        <v>174</v>
      </c>
      <c r="D145" s="96">
        <v>43.47</v>
      </c>
      <c r="E145" s="96">
        <v>7563.78</v>
      </c>
      <c r="F145" s="97" t="s">
        <v>27</v>
      </c>
    </row>
    <row r="146" spans="1:6" ht="12.75" customHeight="1">
      <c r="A146" s="93">
        <v>45317</v>
      </c>
      <c r="B146" s="94">
        <v>45317.70553240741</v>
      </c>
      <c r="C146" s="95">
        <v>1</v>
      </c>
      <c r="D146" s="96">
        <v>43.47</v>
      </c>
      <c r="E146" s="96">
        <v>43.47</v>
      </c>
      <c r="F146" s="97" t="s">
        <v>27</v>
      </c>
    </row>
    <row r="147" spans="1:6" ht="12.75" customHeight="1">
      <c r="A147" s="93">
        <v>45317</v>
      </c>
      <c r="B147" s="94">
        <v>45317.70553240741</v>
      </c>
      <c r="C147" s="95">
        <v>127</v>
      </c>
      <c r="D147" s="96">
        <v>43.46</v>
      </c>
      <c r="E147" s="96">
        <v>5519.42</v>
      </c>
      <c r="F147" s="97" t="s">
        <v>27</v>
      </c>
    </row>
    <row r="148" spans="1:6" ht="12.75" customHeight="1">
      <c r="A148" s="93">
        <v>45317</v>
      </c>
      <c r="B148" s="94">
        <v>45317.70553240741</v>
      </c>
      <c r="C148" s="95">
        <v>82</v>
      </c>
      <c r="D148" s="96">
        <v>43.46</v>
      </c>
      <c r="E148" s="96">
        <v>3563.7200000000003</v>
      </c>
      <c r="F148" s="97" t="s">
        <v>27</v>
      </c>
    </row>
    <row r="149" spans="1:6" ht="12.75" customHeight="1">
      <c r="A149" s="93">
        <v>45317</v>
      </c>
      <c r="B149" s="94">
        <v>45317.705995370372</v>
      </c>
      <c r="C149" s="95">
        <v>123</v>
      </c>
      <c r="D149" s="96">
        <v>43.45</v>
      </c>
      <c r="E149" s="96">
        <v>5344.35</v>
      </c>
      <c r="F149" s="97" t="s">
        <v>27</v>
      </c>
    </row>
    <row r="150" spans="1:6" ht="12.75" customHeight="1">
      <c r="A150" s="93">
        <v>45317</v>
      </c>
      <c r="B150" s="94">
        <v>45317.706562500003</v>
      </c>
      <c r="C150" s="95">
        <v>111</v>
      </c>
      <c r="D150" s="96">
        <v>43.45</v>
      </c>
      <c r="E150" s="96">
        <v>4822.9500000000007</v>
      </c>
      <c r="F150" s="97" t="s">
        <v>27</v>
      </c>
    </row>
    <row r="151" spans="1:6" ht="12.75" customHeight="1">
      <c r="A151" s="93">
        <v>45317</v>
      </c>
      <c r="B151" s="94">
        <v>45317.707592592589</v>
      </c>
      <c r="C151" s="95">
        <v>100</v>
      </c>
      <c r="D151" s="96">
        <v>43.46</v>
      </c>
      <c r="E151" s="96">
        <v>4346</v>
      </c>
      <c r="F151" s="97" t="s">
        <v>27</v>
      </c>
    </row>
    <row r="152" spans="1:6" ht="12.75" customHeight="1">
      <c r="A152" s="93">
        <v>45317</v>
      </c>
      <c r="B152" s="94">
        <v>45317.708344907405</v>
      </c>
      <c r="C152" s="95">
        <v>116</v>
      </c>
      <c r="D152" s="96">
        <v>43.45</v>
      </c>
      <c r="E152" s="96">
        <v>5040.2000000000007</v>
      </c>
      <c r="F152" s="97" t="s">
        <v>27</v>
      </c>
    </row>
    <row r="153" spans="1:6" ht="12.75" customHeight="1">
      <c r="A153" s="93">
        <v>45317</v>
      </c>
      <c r="B153" s="94">
        <v>45317.710011574076</v>
      </c>
      <c r="C153" s="95">
        <v>158</v>
      </c>
      <c r="D153" s="96">
        <v>43.42</v>
      </c>
      <c r="E153" s="96">
        <v>6860.3600000000006</v>
      </c>
      <c r="F153" s="97" t="s">
        <v>27</v>
      </c>
    </row>
    <row r="154" spans="1:6" ht="12.75" customHeight="1">
      <c r="A154" s="93">
        <v>45317</v>
      </c>
      <c r="B154" s="94">
        <v>45317.711840277778</v>
      </c>
      <c r="C154" s="95">
        <v>117</v>
      </c>
      <c r="D154" s="96">
        <v>43.41</v>
      </c>
      <c r="E154" s="96">
        <v>5078.9699999999993</v>
      </c>
      <c r="F154" s="97" t="s">
        <v>27</v>
      </c>
    </row>
    <row r="155" spans="1:6" ht="12.75" customHeight="1">
      <c r="A155" s="93">
        <v>45317</v>
      </c>
      <c r="B155" s="94">
        <v>45317.711840277778</v>
      </c>
      <c r="C155" s="95">
        <v>177</v>
      </c>
      <c r="D155" s="96">
        <v>43.41</v>
      </c>
      <c r="E155" s="96">
        <v>7683.57</v>
      </c>
      <c r="F155" s="97" t="s">
        <v>27</v>
      </c>
    </row>
    <row r="156" spans="1:6" ht="12.75" customHeight="1">
      <c r="A156" s="93">
        <v>45317</v>
      </c>
      <c r="B156" s="94">
        <v>45317.712754629632</v>
      </c>
      <c r="C156" s="95">
        <v>104</v>
      </c>
      <c r="D156" s="96">
        <v>43.42</v>
      </c>
      <c r="E156" s="96">
        <v>4515.68</v>
      </c>
      <c r="F156" s="97" t="s">
        <v>27</v>
      </c>
    </row>
    <row r="157" spans="1:6" ht="12.75" customHeight="1">
      <c r="A157" s="93">
        <v>45317</v>
      </c>
      <c r="B157" s="94">
        <v>45317.71303240741</v>
      </c>
      <c r="C157" s="95">
        <v>115</v>
      </c>
      <c r="D157" s="96">
        <v>43.42</v>
      </c>
      <c r="E157" s="96">
        <v>4993.3</v>
      </c>
      <c r="F157" s="97" t="s">
        <v>27</v>
      </c>
    </row>
    <row r="158" spans="1:6" ht="12.75" customHeight="1">
      <c r="A158" s="93">
        <v>45317</v>
      </c>
      <c r="B158" s="94">
        <v>45317.714872685188</v>
      </c>
      <c r="C158" s="95">
        <v>153</v>
      </c>
      <c r="D158" s="96">
        <v>43.45</v>
      </c>
      <c r="E158" s="96">
        <v>6647.85</v>
      </c>
      <c r="F158" s="97" t="s">
        <v>27</v>
      </c>
    </row>
    <row r="159" spans="1:6" ht="12.75" customHeight="1">
      <c r="A159" s="93">
        <v>45317</v>
      </c>
      <c r="B159" s="94">
        <v>45317.714872685188</v>
      </c>
      <c r="C159" s="95">
        <v>60</v>
      </c>
      <c r="D159" s="96">
        <v>43.45</v>
      </c>
      <c r="E159" s="96">
        <v>2607</v>
      </c>
      <c r="F159" s="97" t="s">
        <v>27</v>
      </c>
    </row>
    <row r="160" spans="1:6" ht="12.75" customHeight="1">
      <c r="A160" s="93">
        <v>45317</v>
      </c>
      <c r="B160" s="94">
        <v>45317.715370370373</v>
      </c>
      <c r="C160" s="95">
        <v>135</v>
      </c>
      <c r="D160" s="96">
        <v>43.43</v>
      </c>
      <c r="E160" s="96">
        <v>5863.05</v>
      </c>
      <c r="F160" s="97" t="s">
        <v>27</v>
      </c>
    </row>
    <row r="161" spans="1:6" ht="12.75" customHeight="1">
      <c r="A161" s="93">
        <v>45317</v>
      </c>
      <c r="B161" s="94">
        <v>45317.717546296299</v>
      </c>
      <c r="C161" s="95">
        <v>39</v>
      </c>
      <c r="D161" s="96">
        <v>43.45</v>
      </c>
      <c r="E161" s="96">
        <v>1694.5500000000002</v>
      </c>
      <c r="F161" s="97" t="s">
        <v>27</v>
      </c>
    </row>
    <row r="162" spans="1:6" ht="12.75" customHeight="1">
      <c r="A162" s="93">
        <v>45317</v>
      </c>
      <c r="B162" s="94">
        <v>45317.717546296299</v>
      </c>
      <c r="C162" s="95">
        <v>236</v>
      </c>
      <c r="D162" s="96">
        <v>43.45</v>
      </c>
      <c r="E162" s="96">
        <v>10254.200000000001</v>
      </c>
      <c r="F162" s="97" t="s">
        <v>27</v>
      </c>
    </row>
    <row r="163" spans="1:6" ht="12.75" customHeight="1">
      <c r="A163" s="58"/>
      <c r="B163" s="59"/>
      <c r="C163" s="49"/>
      <c r="D163" s="60"/>
      <c r="E163" s="50"/>
      <c r="F163" s="51"/>
    </row>
    <row r="164" spans="1:6" ht="12.75" customHeight="1">
      <c r="A164" s="58"/>
      <c r="B164" s="59"/>
      <c r="C164" s="49"/>
      <c r="D164" s="60"/>
      <c r="E164" s="50"/>
      <c r="F164" s="51"/>
    </row>
    <row r="165" spans="1:6" ht="12.75" customHeight="1">
      <c r="A165" s="58"/>
      <c r="B165" s="59"/>
      <c r="C165" s="49"/>
      <c r="D165" s="60"/>
      <c r="E165" s="50"/>
      <c r="F165" s="51"/>
    </row>
    <row r="166" spans="1:6" ht="12.75" customHeight="1">
      <c r="A166" s="58"/>
      <c r="B166" s="59"/>
      <c r="C166" s="49"/>
      <c r="D166" s="60"/>
      <c r="E166" s="50"/>
      <c r="F166" s="51"/>
    </row>
    <row r="167" spans="1:6" ht="12.75" customHeight="1">
      <c r="A167" s="58"/>
      <c r="B167" s="59"/>
      <c r="C167" s="49"/>
      <c r="D167" s="60"/>
      <c r="E167" s="50"/>
      <c r="F167" s="51"/>
    </row>
    <row r="168" spans="1:6" ht="12.75" customHeight="1">
      <c r="A168" s="58"/>
      <c r="B168" s="59"/>
      <c r="C168" s="49"/>
      <c r="D168" s="60"/>
      <c r="E168" s="50"/>
      <c r="F168" s="51"/>
    </row>
    <row r="169" spans="1:6" ht="12.75" customHeight="1">
      <c r="A169" s="58"/>
      <c r="B169" s="59"/>
      <c r="C169" s="49"/>
      <c r="D169" s="60"/>
      <c r="E169" s="50"/>
      <c r="F169" s="51"/>
    </row>
    <row r="170" spans="1:6" ht="12.75" customHeight="1">
      <c r="A170" s="58"/>
      <c r="B170" s="59"/>
      <c r="C170" s="49"/>
      <c r="D170" s="60"/>
      <c r="E170" s="50"/>
      <c r="F170" s="51"/>
    </row>
    <row r="171" spans="1:6" ht="12.75" customHeight="1">
      <c r="A171" s="58"/>
      <c r="B171" s="59"/>
      <c r="C171" s="49"/>
      <c r="D171" s="60"/>
      <c r="E171" s="50"/>
      <c r="F171" s="51"/>
    </row>
    <row r="172" spans="1:6" ht="12.75" customHeight="1">
      <c r="A172" s="58"/>
      <c r="B172" s="59"/>
      <c r="C172" s="49"/>
      <c r="D172" s="60"/>
      <c r="E172" s="50"/>
      <c r="F172" s="51"/>
    </row>
    <row r="173" spans="1:6" ht="12.75" customHeight="1">
      <c r="A173" s="58"/>
      <c r="B173" s="59"/>
      <c r="C173" s="49"/>
      <c r="D173" s="60"/>
      <c r="E173" s="50"/>
      <c r="F173" s="51"/>
    </row>
    <row r="174" spans="1:6" ht="12.75" customHeight="1">
      <c r="A174" s="58"/>
      <c r="B174" s="59"/>
      <c r="C174" s="49"/>
      <c r="D174" s="60"/>
      <c r="E174" s="50"/>
      <c r="F174" s="51"/>
    </row>
    <row r="175" spans="1:6" ht="12.75" customHeight="1">
      <c r="A175" s="58"/>
      <c r="B175" s="59"/>
      <c r="C175" s="49"/>
      <c r="D175" s="60"/>
      <c r="E175" s="50"/>
      <c r="F175" s="51"/>
    </row>
    <row r="176" spans="1:6" ht="12.75" customHeight="1">
      <c r="A176" s="58"/>
      <c r="B176" s="59"/>
      <c r="C176" s="49"/>
      <c r="D176" s="60"/>
      <c r="E176" s="50"/>
      <c r="F176" s="51"/>
    </row>
    <row r="177" spans="1:6" ht="12.75" customHeight="1">
      <c r="A177" s="58"/>
      <c r="B177" s="59"/>
      <c r="C177" s="49"/>
      <c r="D177" s="60"/>
      <c r="E177" s="50"/>
      <c r="F177" s="51"/>
    </row>
    <row r="178" spans="1:6" ht="12.75" customHeight="1">
      <c r="A178" s="58"/>
      <c r="B178" s="59"/>
      <c r="C178" s="49"/>
      <c r="D178" s="60"/>
      <c r="E178" s="50"/>
      <c r="F178" s="51"/>
    </row>
    <row r="179" spans="1:6" ht="12.75" customHeight="1">
      <c r="A179" s="58"/>
      <c r="B179" s="59"/>
      <c r="C179" s="49"/>
      <c r="D179" s="60"/>
      <c r="E179" s="50"/>
      <c r="F179" s="51"/>
    </row>
    <row r="180" spans="1:6" ht="12.75" customHeight="1">
      <c r="A180" s="58"/>
      <c r="B180" s="59"/>
      <c r="C180" s="49"/>
      <c r="D180" s="60"/>
      <c r="E180" s="50"/>
      <c r="F180" s="51"/>
    </row>
    <row r="181" spans="1:6" ht="12.75" customHeight="1">
      <c r="A181" s="58"/>
      <c r="B181" s="59"/>
      <c r="C181" s="49"/>
      <c r="D181" s="60"/>
      <c r="E181" s="50"/>
      <c r="F181" s="51"/>
    </row>
    <row r="182" spans="1:6" ht="12.75" customHeight="1">
      <c r="A182" s="58"/>
      <c r="B182" s="59"/>
      <c r="C182" s="49"/>
      <c r="D182" s="60"/>
      <c r="E182" s="50"/>
      <c r="F182" s="51"/>
    </row>
    <row r="183" spans="1:6" ht="12.75" customHeight="1">
      <c r="A183" s="58"/>
      <c r="B183" s="59"/>
      <c r="C183" s="49"/>
      <c r="D183" s="60"/>
      <c r="E183" s="50"/>
      <c r="F183" s="51"/>
    </row>
    <row r="184" spans="1:6" ht="12.75" customHeight="1">
      <c r="A184" s="58"/>
      <c r="B184" s="59"/>
      <c r="C184" s="49"/>
      <c r="D184" s="60"/>
      <c r="E184" s="50"/>
      <c r="F184" s="51"/>
    </row>
    <row r="185" spans="1:6" ht="12.75" customHeight="1">
      <c r="A185" s="58"/>
      <c r="B185" s="59"/>
      <c r="C185" s="49"/>
      <c r="D185" s="60"/>
      <c r="E185" s="50"/>
      <c r="F185" s="51"/>
    </row>
    <row r="186" spans="1:6" ht="12.75" customHeight="1">
      <c r="A186" s="58"/>
      <c r="B186" s="59"/>
      <c r="C186" s="49"/>
      <c r="D186" s="60"/>
      <c r="E186" s="50"/>
      <c r="F186" s="51"/>
    </row>
    <row r="187" spans="1:6" ht="12.75" customHeight="1">
      <c r="A187" s="58"/>
      <c r="B187" s="59"/>
      <c r="C187" s="49"/>
      <c r="D187" s="60"/>
      <c r="E187" s="50"/>
      <c r="F187" s="51"/>
    </row>
    <row r="188" spans="1:6" ht="12.75" customHeight="1">
      <c r="A188" s="58"/>
      <c r="B188" s="59"/>
      <c r="C188" s="49"/>
      <c r="D188" s="60"/>
      <c r="E188" s="50"/>
      <c r="F188" s="51"/>
    </row>
    <row r="189" spans="1:6" ht="12.75" customHeight="1">
      <c r="A189" s="58"/>
      <c r="B189" s="59"/>
      <c r="C189" s="49"/>
      <c r="D189" s="60"/>
      <c r="E189" s="50"/>
      <c r="F189" s="51"/>
    </row>
    <row r="190" spans="1:6" ht="12.75" customHeight="1">
      <c r="A190" s="58"/>
      <c r="B190" s="59"/>
      <c r="C190" s="49"/>
      <c r="D190" s="60"/>
      <c r="E190" s="50"/>
      <c r="F190" s="51"/>
    </row>
    <row r="191" spans="1:6" ht="12.75" customHeight="1">
      <c r="A191" s="58"/>
      <c r="B191" s="59"/>
      <c r="C191" s="49"/>
      <c r="D191" s="60"/>
      <c r="E191" s="50"/>
      <c r="F191" s="51"/>
    </row>
    <row r="192" spans="1:6" ht="12.75" customHeight="1">
      <c r="A192" s="58"/>
      <c r="B192" s="59"/>
      <c r="C192" s="49"/>
      <c r="D192" s="60"/>
      <c r="E192" s="50"/>
      <c r="F192" s="51"/>
    </row>
    <row r="193" spans="1:6" ht="12.75" customHeight="1">
      <c r="A193" s="58"/>
      <c r="B193" s="59"/>
      <c r="C193" s="49"/>
      <c r="D193" s="60"/>
      <c r="E193" s="50"/>
      <c r="F193" s="51"/>
    </row>
    <row r="194" spans="1:6" ht="12.75" customHeight="1">
      <c r="A194" s="58"/>
      <c r="B194" s="59"/>
      <c r="C194" s="49"/>
      <c r="D194" s="60"/>
      <c r="E194" s="50"/>
      <c r="F194" s="51"/>
    </row>
    <row r="195" spans="1:6" ht="12.75" customHeight="1">
      <c r="A195" s="58"/>
      <c r="B195" s="59"/>
      <c r="C195" s="49"/>
      <c r="D195" s="60"/>
      <c r="E195" s="50"/>
      <c r="F195" s="51"/>
    </row>
    <row r="196" spans="1:6" ht="12.75" customHeight="1">
      <c r="A196" s="58"/>
      <c r="B196" s="59"/>
      <c r="C196" s="49"/>
      <c r="D196" s="60"/>
      <c r="E196" s="50"/>
      <c r="F196" s="51"/>
    </row>
    <row r="197" spans="1:6" ht="12.75" customHeight="1">
      <c r="A197" s="58"/>
      <c r="B197" s="59"/>
      <c r="C197" s="49"/>
      <c r="D197" s="60"/>
      <c r="E197" s="50"/>
      <c r="F197" s="51"/>
    </row>
    <row r="198" spans="1:6" ht="12.75" customHeight="1">
      <c r="A198" s="58"/>
      <c r="B198" s="59"/>
      <c r="C198" s="49"/>
      <c r="D198" s="60"/>
      <c r="E198" s="50"/>
      <c r="F198" s="51"/>
    </row>
    <row r="199" spans="1:6" ht="12.75" customHeight="1">
      <c r="A199" s="58"/>
      <c r="B199" s="59"/>
      <c r="C199" s="49"/>
      <c r="D199" s="60"/>
      <c r="E199" s="50"/>
      <c r="F199" s="51"/>
    </row>
    <row r="200" spans="1:6" ht="12.75" customHeight="1">
      <c r="A200" s="58"/>
      <c r="B200" s="59"/>
      <c r="C200" s="49"/>
      <c r="D200" s="60"/>
      <c r="E200" s="50"/>
      <c r="F200" s="51"/>
    </row>
    <row r="201" spans="1:6" ht="12.75" customHeight="1">
      <c r="A201" s="58"/>
      <c r="B201" s="59"/>
      <c r="C201" s="49"/>
      <c r="D201" s="60"/>
      <c r="E201" s="50"/>
      <c r="F201" s="51"/>
    </row>
    <row r="202" spans="1:6" ht="12.75" customHeight="1">
      <c r="A202" s="58"/>
      <c r="B202" s="59"/>
      <c r="C202" s="49"/>
      <c r="D202" s="60"/>
      <c r="E202" s="50"/>
      <c r="F202" s="51"/>
    </row>
    <row r="203" spans="1:6" ht="12.75" customHeight="1">
      <c r="A203" s="58"/>
      <c r="B203" s="59"/>
      <c r="C203" s="49"/>
      <c r="D203" s="60"/>
      <c r="E203" s="50"/>
      <c r="F203" s="51"/>
    </row>
    <row r="204" spans="1:6" ht="12.75" customHeight="1">
      <c r="A204" s="58"/>
      <c r="B204" s="59"/>
      <c r="C204" s="49"/>
      <c r="D204" s="60"/>
      <c r="E204" s="50"/>
      <c r="F204" s="51"/>
    </row>
    <row r="205" spans="1:6" ht="12.75" customHeight="1">
      <c r="A205" s="58"/>
      <c r="B205" s="59"/>
      <c r="C205" s="49"/>
      <c r="D205" s="60"/>
      <c r="E205" s="50"/>
      <c r="F205" s="51"/>
    </row>
    <row r="206" spans="1:6" ht="12.75" customHeight="1">
      <c r="A206" s="58"/>
      <c r="B206" s="59"/>
      <c r="C206" s="49"/>
      <c r="D206" s="60"/>
      <c r="E206" s="50"/>
      <c r="F206" s="51"/>
    </row>
    <row r="207" spans="1:6" ht="12.75" customHeight="1">
      <c r="A207" s="58"/>
      <c r="B207" s="59"/>
      <c r="C207" s="49"/>
      <c r="D207" s="60"/>
      <c r="E207" s="50"/>
      <c r="F207" s="51"/>
    </row>
    <row r="208" spans="1:6" ht="12.75" customHeight="1">
      <c r="A208" s="58"/>
      <c r="B208" s="59"/>
      <c r="C208" s="49"/>
      <c r="D208" s="60"/>
      <c r="E208" s="50"/>
      <c r="F208" s="51"/>
    </row>
    <row r="209" spans="1:6" ht="12.75" customHeight="1">
      <c r="A209" s="58"/>
      <c r="B209" s="59"/>
      <c r="C209" s="49"/>
      <c r="D209" s="60"/>
      <c r="E209" s="50"/>
      <c r="F209" s="51"/>
    </row>
    <row r="210" spans="1:6" ht="12.75" customHeight="1">
      <c r="A210" s="58"/>
      <c r="B210" s="59"/>
      <c r="C210" s="49"/>
      <c r="D210" s="60"/>
      <c r="E210" s="50"/>
      <c r="F210" s="51"/>
    </row>
    <row r="211" spans="1:6" ht="12.75" customHeight="1">
      <c r="A211" s="58"/>
      <c r="B211" s="59"/>
      <c r="C211" s="49"/>
      <c r="D211" s="60"/>
      <c r="E211" s="50"/>
      <c r="F211" s="51"/>
    </row>
    <row r="212" spans="1:6" ht="12.75" customHeight="1">
      <c r="A212" s="58"/>
      <c r="B212" s="59"/>
      <c r="C212" s="49"/>
      <c r="D212" s="60"/>
      <c r="E212" s="50"/>
      <c r="F212" s="51"/>
    </row>
    <row r="213" spans="1:6" ht="12.75" customHeight="1">
      <c r="A213" s="58"/>
      <c r="B213" s="59"/>
      <c r="C213" s="49"/>
      <c r="D213" s="60"/>
      <c r="E213" s="50"/>
      <c r="F213" s="51"/>
    </row>
    <row r="214" spans="1:6" ht="12.75" customHeight="1">
      <c r="A214" s="58"/>
      <c r="B214" s="59"/>
      <c r="C214" s="49"/>
      <c r="D214" s="60"/>
      <c r="E214" s="50"/>
      <c r="F214" s="51"/>
    </row>
    <row r="215" spans="1:6" ht="12.75" customHeight="1">
      <c r="A215" s="58"/>
      <c r="B215" s="59"/>
      <c r="C215" s="49"/>
      <c r="D215" s="60"/>
      <c r="E215" s="50"/>
      <c r="F215" s="51"/>
    </row>
    <row r="216" spans="1:6" ht="12.75" customHeight="1">
      <c r="A216" s="58"/>
      <c r="B216" s="59"/>
      <c r="C216" s="49"/>
      <c r="D216" s="60"/>
      <c r="E216" s="50"/>
      <c r="F216" s="51"/>
    </row>
    <row r="217" spans="1:6" ht="12.75" customHeight="1">
      <c r="A217" s="58"/>
      <c r="B217" s="59"/>
      <c r="C217" s="49"/>
      <c r="D217" s="60"/>
      <c r="E217" s="50"/>
      <c r="F217" s="51"/>
    </row>
    <row r="218" spans="1:6" ht="12.75" customHeight="1">
      <c r="A218" s="58"/>
      <c r="B218" s="59"/>
      <c r="C218" s="49"/>
      <c r="D218" s="60"/>
      <c r="E218" s="50"/>
      <c r="F218" s="51"/>
    </row>
    <row r="219" spans="1:6" ht="12.75" customHeight="1">
      <c r="A219" s="58"/>
      <c r="B219" s="59"/>
      <c r="C219" s="49"/>
      <c r="D219" s="60"/>
      <c r="E219" s="50"/>
      <c r="F219" s="51"/>
    </row>
    <row r="220" spans="1:6" ht="12.75" customHeight="1">
      <c r="A220" s="58"/>
      <c r="B220" s="59"/>
      <c r="C220" s="49"/>
      <c r="D220" s="60"/>
      <c r="E220" s="50"/>
      <c r="F220" s="51"/>
    </row>
    <row r="221" spans="1:6" ht="12.75" customHeight="1">
      <c r="A221" s="58"/>
      <c r="B221" s="59"/>
      <c r="C221" s="49"/>
      <c r="D221" s="60"/>
      <c r="E221" s="50"/>
      <c r="F221" s="51"/>
    </row>
    <row r="222" spans="1:6" ht="12.75" customHeight="1">
      <c r="A222" s="58"/>
      <c r="B222" s="59"/>
      <c r="C222" s="49"/>
      <c r="D222" s="60"/>
      <c r="E222" s="50"/>
      <c r="F222" s="51"/>
    </row>
    <row r="223" spans="1:6" ht="12.75" customHeight="1">
      <c r="A223" s="58"/>
      <c r="B223" s="59"/>
      <c r="C223" s="49"/>
      <c r="D223" s="60"/>
      <c r="E223" s="50"/>
      <c r="F223" s="51"/>
    </row>
    <row r="224" spans="1:6" ht="12.75" customHeight="1">
      <c r="A224" s="58"/>
      <c r="B224" s="59"/>
      <c r="C224" s="49"/>
      <c r="D224" s="60"/>
      <c r="E224" s="50"/>
      <c r="F224" s="51"/>
    </row>
    <row r="225" spans="1:6" ht="12.75" customHeight="1">
      <c r="A225" s="58"/>
      <c r="B225" s="59"/>
      <c r="C225" s="49"/>
      <c r="D225" s="60"/>
      <c r="E225" s="50"/>
      <c r="F225" s="51"/>
    </row>
    <row r="226" spans="1:6" ht="12.75" customHeight="1">
      <c r="A226" s="58"/>
      <c r="B226" s="59"/>
      <c r="C226" s="49"/>
      <c r="D226" s="60"/>
      <c r="E226" s="50"/>
      <c r="F226" s="51"/>
    </row>
    <row r="227" spans="1:6" ht="12.75" customHeight="1">
      <c r="A227" s="58"/>
      <c r="B227" s="59"/>
      <c r="C227" s="49"/>
      <c r="D227" s="60"/>
      <c r="E227" s="50"/>
      <c r="F227" s="51"/>
    </row>
    <row r="228" spans="1:6" ht="12.75" customHeight="1">
      <c r="A228" s="58"/>
      <c r="B228" s="59"/>
      <c r="C228" s="49"/>
      <c r="D228" s="60"/>
      <c r="E228" s="50"/>
      <c r="F228" s="51"/>
    </row>
    <row r="229" spans="1:6" ht="12.75" customHeight="1">
      <c r="A229" s="58"/>
      <c r="B229" s="59"/>
      <c r="C229" s="49"/>
      <c r="D229" s="60"/>
      <c r="E229" s="50"/>
      <c r="F229" s="51"/>
    </row>
    <row r="230" spans="1:6" ht="12.75" customHeight="1">
      <c r="A230" s="58"/>
      <c r="B230" s="59"/>
      <c r="C230" s="49"/>
      <c r="D230" s="60"/>
      <c r="E230" s="50"/>
      <c r="F230" s="51"/>
    </row>
    <row r="231" spans="1:6" ht="12.75" customHeight="1">
      <c r="A231" s="58"/>
      <c r="B231" s="59"/>
      <c r="C231" s="49"/>
      <c r="D231" s="60"/>
      <c r="E231" s="50"/>
      <c r="F231" s="51"/>
    </row>
    <row r="232" spans="1:6" ht="12.75" customHeight="1">
      <c r="A232" s="58"/>
      <c r="B232" s="59"/>
      <c r="C232" s="49"/>
      <c r="D232" s="60"/>
      <c r="E232" s="50"/>
      <c r="F232" s="51"/>
    </row>
    <row r="233" spans="1:6" ht="12.75" customHeight="1">
      <c r="A233" s="58"/>
      <c r="B233" s="59"/>
      <c r="C233" s="49"/>
      <c r="D233" s="60"/>
      <c r="E233" s="50"/>
      <c r="F233" s="51"/>
    </row>
    <row r="234" spans="1:6" ht="12.75" customHeight="1">
      <c r="A234" s="58"/>
      <c r="B234" s="59"/>
      <c r="C234" s="49"/>
      <c r="D234" s="60"/>
      <c r="E234" s="50"/>
      <c r="F234" s="51"/>
    </row>
    <row r="235" spans="1:6">
      <c r="A235" s="58"/>
      <c r="B235" s="59" t="e">
        <f>IF(#REF!=0," ",#REF!)</f>
        <v>#REF!</v>
      </c>
      <c r="C235" s="49" t="e">
        <f>IF(#REF!=0,"",#REF!)</f>
        <v>#REF!</v>
      </c>
      <c r="D235" s="60" t="e">
        <f>IF(#REF!=0,"",#REF!)</f>
        <v>#REF!</v>
      </c>
      <c r="E235" s="50" t="e">
        <f>IF(#REF!=0,"",C235*D235)</f>
        <v>#REF!</v>
      </c>
      <c r="F235" s="51" t="e">
        <f>SUBSTITUTE(SUBSTITUTE(#REF!,"XAMS","Euronext Amsterdam"),"CEUX","Cboe DXE")</f>
        <v>#REF!</v>
      </c>
    </row>
    <row r="236" spans="1:6">
      <c r="A236" s="58"/>
      <c r="B236" s="59" t="e">
        <f>IF(#REF!=0," ",#REF!)</f>
        <v>#REF!</v>
      </c>
      <c r="C236" s="49" t="e">
        <f>IF(#REF!=0,"",#REF!)</f>
        <v>#REF!</v>
      </c>
      <c r="D236" s="60" t="e">
        <f>IF(#REF!=0,"",#REF!)</f>
        <v>#REF!</v>
      </c>
      <c r="E236" s="50" t="e">
        <f>IF(#REF!=0,"",C236*D236)</f>
        <v>#REF!</v>
      </c>
      <c r="F236" s="51" t="e">
        <f>SUBSTITUTE(SUBSTITUTE(#REF!,"XAMS","Euronext Amsterdam"),"CEUX","Cboe DXE")</f>
        <v>#REF!</v>
      </c>
    </row>
    <row r="237" spans="1:6">
      <c r="A237" s="58"/>
      <c r="B237" s="59" t="e">
        <f>IF(#REF!=0," ",#REF!)</f>
        <v>#REF!</v>
      </c>
      <c r="C237" s="49" t="e">
        <f>IF(#REF!=0,"",#REF!)</f>
        <v>#REF!</v>
      </c>
      <c r="D237" s="60" t="e">
        <f>IF(#REF!=0,"",#REF!)</f>
        <v>#REF!</v>
      </c>
      <c r="E237" s="50" t="e">
        <f>IF(#REF!=0,"",C237*D237)</f>
        <v>#REF!</v>
      </c>
      <c r="F237" s="51" t="e">
        <f>SUBSTITUTE(SUBSTITUTE(#REF!,"XAMS","Euronext Amsterdam"),"CEUX","Cboe DXE")</f>
        <v>#REF!</v>
      </c>
    </row>
    <row r="238" spans="1:6">
      <c r="A238" s="58"/>
      <c r="B238" s="59" t="e">
        <f>IF(#REF!=0," ",#REF!)</f>
        <v>#REF!</v>
      </c>
      <c r="C238" s="49" t="e">
        <f>IF(#REF!=0,"",#REF!)</f>
        <v>#REF!</v>
      </c>
      <c r="D238" s="60" t="e">
        <f>IF(#REF!=0,"",#REF!)</f>
        <v>#REF!</v>
      </c>
      <c r="E238" s="50" t="e">
        <f>IF(#REF!=0,"",C238*D238)</f>
        <v>#REF!</v>
      </c>
      <c r="F238" s="51" t="e">
        <f>SUBSTITUTE(SUBSTITUTE(#REF!,"XAMS","Euronext Amsterdam"),"CEUX","Cboe DXE")</f>
        <v>#REF!</v>
      </c>
    </row>
    <row r="239" spans="1:6">
      <c r="A239" s="58"/>
      <c r="B239" s="59" t="e">
        <f>IF(#REF!=0," ",#REF!)</f>
        <v>#REF!</v>
      </c>
      <c r="C239" s="49" t="e">
        <f>IF(#REF!=0,"",#REF!)</f>
        <v>#REF!</v>
      </c>
      <c r="D239" s="60" t="e">
        <f>IF(#REF!=0,"",#REF!)</f>
        <v>#REF!</v>
      </c>
      <c r="E239" s="50" t="e">
        <f>IF(#REF!=0,"",C239*D239)</f>
        <v>#REF!</v>
      </c>
      <c r="F239" s="51" t="e">
        <f>SUBSTITUTE(SUBSTITUTE(#REF!,"XAMS","Euronext Amsterdam"),"CEUX","Cboe DXE")</f>
        <v>#REF!</v>
      </c>
    </row>
    <row r="240" spans="1:6">
      <c r="A240" s="58"/>
      <c r="B240" s="59" t="e">
        <f>IF(#REF!=0," ",#REF!)</f>
        <v>#REF!</v>
      </c>
      <c r="C240" s="49" t="e">
        <f>IF(#REF!=0,"",#REF!)</f>
        <v>#REF!</v>
      </c>
      <c r="D240" s="60" t="e">
        <f>IF(#REF!=0,"",#REF!)</f>
        <v>#REF!</v>
      </c>
      <c r="E240" s="50" t="e">
        <f>IF(#REF!=0,"",C240*D240)</f>
        <v>#REF!</v>
      </c>
      <c r="F240" s="51" t="e">
        <f>SUBSTITUTE(SUBSTITUTE(#REF!,"XAMS","Euronext Amsterdam"),"CEUX","Cboe DXE")</f>
        <v>#REF!</v>
      </c>
    </row>
    <row r="241" spans="1:6">
      <c r="A241" s="58"/>
      <c r="B241" s="59" t="e">
        <f>IF(#REF!=0," ",#REF!)</f>
        <v>#REF!</v>
      </c>
      <c r="C241" s="49" t="e">
        <f>IF(#REF!=0,"",#REF!)</f>
        <v>#REF!</v>
      </c>
      <c r="D241" s="60" t="e">
        <f>IF(#REF!=0,"",#REF!)</f>
        <v>#REF!</v>
      </c>
      <c r="E241" s="50" t="e">
        <f>IF(#REF!=0,"",C241*D241)</f>
        <v>#REF!</v>
      </c>
      <c r="F241" s="51" t="e">
        <f>SUBSTITUTE(SUBSTITUTE(#REF!,"XAMS","Euronext Amsterdam"),"CEUX","Cboe DXE")</f>
        <v>#REF!</v>
      </c>
    </row>
    <row r="242" spans="1:6">
      <c r="A242" s="58"/>
      <c r="B242" s="59" t="e">
        <f>IF(#REF!=0," ",#REF!)</f>
        <v>#REF!</v>
      </c>
      <c r="C242" s="49" t="e">
        <f>IF(#REF!=0,"",#REF!)</f>
        <v>#REF!</v>
      </c>
      <c r="D242" s="60" t="e">
        <f>IF(#REF!=0,"",#REF!)</f>
        <v>#REF!</v>
      </c>
      <c r="E242" s="50" t="e">
        <f>IF(#REF!=0,"",C242*D242)</f>
        <v>#REF!</v>
      </c>
      <c r="F242" s="51" t="e">
        <f>SUBSTITUTE(SUBSTITUTE(#REF!,"XAMS","Euronext Amsterdam"),"CEUX","Cboe DXE")</f>
        <v>#REF!</v>
      </c>
    </row>
    <row r="243" spans="1:6">
      <c r="A243" s="58"/>
      <c r="B243" s="59" t="e">
        <f>IF(#REF!=0," ",#REF!)</f>
        <v>#REF!</v>
      </c>
      <c r="C243" s="49" t="e">
        <f>IF(#REF!=0,"",#REF!)</f>
        <v>#REF!</v>
      </c>
      <c r="D243" s="60" t="e">
        <f>IF(#REF!=0,"",#REF!)</f>
        <v>#REF!</v>
      </c>
      <c r="E243" s="50" t="e">
        <f>IF(#REF!=0,"",C243*D243)</f>
        <v>#REF!</v>
      </c>
      <c r="F243" s="51" t="e">
        <f>SUBSTITUTE(SUBSTITUTE(#REF!,"XAMS","Euronext Amsterdam"),"CEUX","Cboe DXE")</f>
        <v>#REF!</v>
      </c>
    </row>
    <row r="244" spans="1:6">
      <c r="A244" s="58"/>
      <c r="B244" s="59" t="e">
        <f>IF(#REF!=0," ",#REF!)</f>
        <v>#REF!</v>
      </c>
      <c r="C244" s="49" t="e">
        <f>IF(#REF!=0,"",#REF!)</f>
        <v>#REF!</v>
      </c>
      <c r="D244" s="60" t="e">
        <f>IF(#REF!=0,"",#REF!)</f>
        <v>#REF!</v>
      </c>
      <c r="E244" s="50" t="e">
        <f>IF(#REF!=0,"",C244*D244)</f>
        <v>#REF!</v>
      </c>
      <c r="F244" s="51" t="e">
        <f>SUBSTITUTE(SUBSTITUTE(#REF!,"XAMS","Euronext Amsterdam"),"CEUX","Cboe DXE")</f>
        <v>#REF!</v>
      </c>
    </row>
    <row r="245" spans="1:6">
      <c r="A245" s="58"/>
      <c r="B245" s="59" t="e">
        <f>IF(#REF!=0," ",#REF!)</f>
        <v>#REF!</v>
      </c>
      <c r="C245" s="49" t="e">
        <f>IF(#REF!=0,"",#REF!)</f>
        <v>#REF!</v>
      </c>
      <c r="D245" s="60" t="e">
        <f>IF(#REF!=0,"",#REF!)</f>
        <v>#REF!</v>
      </c>
      <c r="E245" s="50" t="e">
        <f>IF(#REF!=0,"",C245*D245)</f>
        <v>#REF!</v>
      </c>
      <c r="F245" s="51" t="e">
        <f>SUBSTITUTE(SUBSTITUTE(#REF!,"XAMS","Euronext Amsterdam"),"CEUX","Cboe DXE")</f>
        <v>#REF!</v>
      </c>
    </row>
    <row r="246" spans="1:6">
      <c r="A246" s="58"/>
      <c r="B246" s="59" t="e">
        <f>IF(#REF!=0," ",#REF!)</f>
        <v>#REF!</v>
      </c>
      <c r="C246" s="49" t="e">
        <f>IF(#REF!=0,"",#REF!)</f>
        <v>#REF!</v>
      </c>
      <c r="D246" s="60" t="e">
        <f>IF(#REF!=0,"",#REF!)</f>
        <v>#REF!</v>
      </c>
      <c r="E246" s="50" t="e">
        <f>IF(#REF!=0,"",C246*D246)</f>
        <v>#REF!</v>
      </c>
      <c r="F246" s="51" t="e">
        <f>SUBSTITUTE(SUBSTITUTE(#REF!,"XAMS","Euronext Amsterdam"),"CEUX","Cboe DXE")</f>
        <v>#REF!</v>
      </c>
    </row>
    <row r="247" spans="1:6">
      <c r="A247" s="58"/>
      <c r="B247" s="59" t="e">
        <f>IF(#REF!=0," ",#REF!)</f>
        <v>#REF!</v>
      </c>
      <c r="C247" s="49" t="e">
        <f>IF(#REF!=0,"",#REF!)</f>
        <v>#REF!</v>
      </c>
      <c r="D247" s="60" t="e">
        <f>IF(#REF!=0,"",#REF!)</f>
        <v>#REF!</v>
      </c>
      <c r="E247" s="50" t="e">
        <f>IF(#REF!=0,"",C247*D247)</f>
        <v>#REF!</v>
      </c>
      <c r="F247" s="51" t="e">
        <f>SUBSTITUTE(SUBSTITUTE(#REF!,"XAMS","Euronext Amsterdam"),"CEUX","Cboe DXE")</f>
        <v>#REF!</v>
      </c>
    </row>
    <row r="248" spans="1:6">
      <c r="A248" s="58"/>
      <c r="B248" s="59" t="e">
        <f>IF(#REF!=0," ",#REF!)</f>
        <v>#REF!</v>
      </c>
      <c r="C248" s="49" t="e">
        <f>IF(#REF!=0,"",#REF!)</f>
        <v>#REF!</v>
      </c>
      <c r="D248" s="60" t="e">
        <f>IF(#REF!=0,"",#REF!)</f>
        <v>#REF!</v>
      </c>
      <c r="E248" s="50" t="e">
        <f>IF(#REF!=0,"",C248*D248)</f>
        <v>#REF!</v>
      </c>
      <c r="F248" s="51" t="e">
        <f>SUBSTITUTE(SUBSTITUTE(#REF!,"XAMS","Euronext Amsterdam"),"CEUX","Cboe DXE")</f>
        <v>#REF!</v>
      </c>
    </row>
    <row r="249" spans="1:6">
      <c r="A249" s="58"/>
      <c r="B249" s="59" t="e">
        <f>IF(#REF!=0," ",#REF!)</f>
        <v>#REF!</v>
      </c>
      <c r="C249" s="49" t="e">
        <f>IF(#REF!=0,"",#REF!)</f>
        <v>#REF!</v>
      </c>
      <c r="D249" s="60" t="e">
        <f>IF(#REF!=0,"",#REF!)</f>
        <v>#REF!</v>
      </c>
      <c r="E249" s="50" t="e">
        <f>IF(#REF!=0,"",C249*D249)</f>
        <v>#REF!</v>
      </c>
      <c r="F249" s="51" t="e">
        <f>SUBSTITUTE(SUBSTITUTE(#REF!,"XAMS","Euronext Amsterdam"),"CEUX","Cboe DXE")</f>
        <v>#REF!</v>
      </c>
    </row>
    <row r="250" spans="1:6">
      <c r="A250" s="58"/>
      <c r="B250" s="59" t="e">
        <f>IF(#REF!=0," ",#REF!)</f>
        <v>#REF!</v>
      </c>
      <c r="C250" s="49" t="e">
        <f>IF(#REF!=0,"",#REF!)</f>
        <v>#REF!</v>
      </c>
      <c r="D250" s="60" t="e">
        <f>IF(#REF!=0,"",#REF!)</f>
        <v>#REF!</v>
      </c>
      <c r="E250" s="50" t="e">
        <f>IF(#REF!=0,"",C250*D250)</f>
        <v>#REF!</v>
      </c>
      <c r="F250" s="51" t="e">
        <f>SUBSTITUTE(SUBSTITUTE(#REF!,"XAMS","Euronext Amsterdam"),"CEUX","Cboe DXE")</f>
        <v>#REF!</v>
      </c>
    </row>
    <row r="251" spans="1:6">
      <c r="A251" s="58"/>
      <c r="B251" s="59" t="e">
        <f>IF(#REF!=0," ",#REF!)</f>
        <v>#REF!</v>
      </c>
      <c r="C251" s="49" t="e">
        <f>IF(#REF!=0,"",#REF!)</f>
        <v>#REF!</v>
      </c>
      <c r="D251" s="60" t="e">
        <f>IF(#REF!=0,"",#REF!)</f>
        <v>#REF!</v>
      </c>
      <c r="E251" s="50" t="e">
        <f>IF(#REF!=0,"",C251*D251)</f>
        <v>#REF!</v>
      </c>
      <c r="F251" s="51" t="e">
        <f>SUBSTITUTE(SUBSTITUTE(#REF!,"XAMS","Euronext Amsterdam"),"CEUX","Cboe DXE")</f>
        <v>#REF!</v>
      </c>
    </row>
    <row r="252" spans="1:6">
      <c r="A252" s="58"/>
      <c r="B252" s="59" t="e">
        <f>IF(#REF!=0," ",#REF!)</f>
        <v>#REF!</v>
      </c>
      <c r="C252" s="49" t="e">
        <f>IF(#REF!=0,"",#REF!)</f>
        <v>#REF!</v>
      </c>
      <c r="D252" s="60" t="e">
        <f>IF(#REF!=0,"",#REF!)</f>
        <v>#REF!</v>
      </c>
      <c r="E252" s="50" t="e">
        <f>IF(#REF!=0,"",C252*D252)</f>
        <v>#REF!</v>
      </c>
      <c r="F252" s="51" t="e">
        <f>SUBSTITUTE(SUBSTITUTE(#REF!,"XAMS","Euronext Amsterdam"),"CEUX","Cboe DXE")</f>
        <v>#REF!</v>
      </c>
    </row>
    <row r="253" spans="1:6">
      <c r="A253" s="58"/>
      <c r="B253" s="59" t="e">
        <f>IF(#REF!=0," ",#REF!)</f>
        <v>#REF!</v>
      </c>
      <c r="C253" s="49" t="e">
        <f>IF(#REF!=0,"",#REF!)</f>
        <v>#REF!</v>
      </c>
      <c r="D253" s="60" t="e">
        <f>IF(#REF!=0,"",#REF!)</f>
        <v>#REF!</v>
      </c>
      <c r="E253" s="50" t="e">
        <f>IF(#REF!=0,"",C253*D253)</f>
        <v>#REF!</v>
      </c>
      <c r="F253" s="51" t="e">
        <f>SUBSTITUTE(SUBSTITUTE(#REF!,"XAMS","Euronext Amsterdam"),"CEUX","Cboe DXE")</f>
        <v>#REF!</v>
      </c>
    </row>
    <row r="254" spans="1:6">
      <c r="A254" s="58"/>
      <c r="B254" s="59" t="e">
        <f>IF(#REF!=0," ",#REF!)</f>
        <v>#REF!</v>
      </c>
      <c r="C254" s="49" t="e">
        <f>IF(#REF!=0,"",#REF!)</f>
        <v>#REF!</v>
      </c>
      <c r="D254" s="60" t="e">
        <f>IF(#REF!=0,"",#REF!)</f>
        <v>#REF!</v>
      </c>
      <c r="E254" s="50" t="e">
        <f>IF(#REF!=0,"",C254*D254)</f>
        <v>#REF!</v>
      </c>
      <c r="F254" s="51" t="e">
        <f>SUBSTITUTE(SUBSTITUTE(#REF!,"XAMS","Euronext Amsterdam"),"CEUX","Cboe DXE")</f>
        <v>#REF!</v>
      </c>
    </row>
    <row r="255" spans="1:6">
      <c r="A255" s="58"/>
      <c r="B255" s="59" t="e">
        <f>IF(#REF!=0," ",#REF!)</f>
        <v>#REF!</v>
      </c>
      <c r="C255" s="49" t="e">
        <f>IF(#REF!=0,"",#REF!)</f>
        <v>#REF!</v>
      </c>
      <c r="D255" s="60" t="e">
        <f>IF(#REF!=0,"",#REF!)</f>
        <v>#REF!</v>
      </c>
      <c r="E255" s="50" t="e">
        <f>IF(#REF!=0,"",C255*D255)</f>
        <v>#REF!</v>
      </c>
      <c r="F255" s="51" t="e">
        <f>SUBSTITUTE(SUBSTITUTE(#REF!,"XAMS","Euronext Amsterdam"),"CEUX","Cboe DXE")</f>
        <v>#REF!</v>
      </c>
    </row>
    <row r="256" spans="1:6">
      <c r="A256" s="58"/>
      <c r="B256" s="59" t="e">
        <f>IF(#REF!=0," ",#REF!)</f>
        <v>#REF!</v>
      </c>
      <c r="C256" s="49" t="e">
        <f>IF(#REF!=0,"",#REF!)</f>
        <v>#REF!</v>
      </c>
      <c r="D256" s="60" t="e">
        <f>IF(#REF!=0,"",#REF!)</f>
        <v>#REF!</v>
      </c>
      <c r="E256" s="50" t="e">
        <f>IF(#REF!=0,"",C256*D256)</f>
        <v>#REF!</v>
      </c>
      <c r="F256" s="51" t="e">
        <f>SUBSTITUTE(SUBSTITUTE(#REF!,"XAMS","Euronext Amsterdam"),"CEUX","Cboe DXE")</f>
        <v>#REF!</v>
      </c>
    </row>
    <row r="257" spans="1:6">
      <c r="A257" s="58"/>
      <c r="B257" s="59" t="e">
        <f>IF(#REF!=0," ",#REF!)</f>
        <v>#REF!</v>
      </c>
      <c r="C257" s="49" t="e">
        <f>IF(#REF!=0,"",#REF!)</f>
        <v>#REF!</v>
      </c>
      <c r="D257" s="60" t="e">
        <f>IF(#REF!=0,"",#REF!)</f>
        <v>#REF!</v>
      </c>
      <c r="E257" s="50" t="e">
        <f>IF(#REF!=0,"",C257*D257)</f>
        <v>#REF!</v>
      </c>
      <c r="F257" s="51" t="e">
        <f>SUBSTITUTE(SUBSTITUTE(#REF!,"XAMS","Euronext Amsterdam"),"CEUX","Cboe DXE")</f>
        <v>#REF!</v>
      </c>
    </row>
    <row r="258" spans="1:6">
      <c r="A258" s="58"/>
      <c r="B258" s="59" t="e">
        <f>IF(#REF!=0," ",#REF!)</f>
        <v>#REF!</v>
      </c>
      <c r="C258" s="49" t="e">
        <f>IF(#REF!=0,"",#REF!)</f>
        <v>#REF!</v>
      </c>
      <c r="D258" s="60" t="e">
        <f>IF(#REF!=0,"",#REF!)</f>
        <v>#REF!</v>
      </c>
      <c r="E258" s="50" t="e">
        <f>IF(#REF!=0,"",C258*D258)</f>
        <v>#REF!</v>
      </c>
      <c r="F258" s="51" t="e">
        <f>SUBSTITUTE(SUBSTITUTE(#REF!,"XAMS","Euronext Amsterdam"),"CEUX","Cboe DXE")</f>
        <v>#REF!</v>
      </c>
    </row>
    <row r="259" spans="1:6">
      <c r="A259" s="58"/>
      <c r="B259" s="59" t="e">
        <f>IF(#REF!=0," ",#REF!)</f>
        <v>#REF!</v>
      </c>
      <c r="C259" s="49" t="e">
        <f>IF(#REF!=0,"",#REF!)</f>
        <v>#REF!</v>
      </c>
      <c r="D259" s="60" t="e">
        <f>IF(#REF!=0,"",#REF!)</f>
        <v>#REF!</v>
      </c>
      <c r="E259" s="50" t="e">
        <f>IF(#REF!=0,"",C259*D259)</f>
        <v>#REF!</v>
      </c>
      <c r="F259" s="51" t="e">
        <f>SUBSTITUTE(SUBSTITUTE(#REF!,"XAMS","Euronext Amsterdam"),"CEUX","Cboe DXE")</f>
        <v>#REF!</v>
      </c>
    </row>
    <row r="260" spans="1:6">
      <c r="A260" s="58"/>
      <c r="B260" s="59" t="e">
        <f>IF(#REF!=0," ",#REF!)</f>
        <v>#REF!</v>
      </c>
      <c r="C260" s="49" t="e">
        <f>IF(#REF!=0,"",#REF!)</f>
        <v>#REF!</v>
      </c>
      <c r="D260" s="60" t="e">
        <f>IF(#REF!=0,"",#REF!)</f>
        <v>#REF!</v>
      </c>
      <c r="E260" s="50" t="e">
        <f>IF(#REF!=0,"",C260*D260)</f>
        <v>#REF!</v>
      </c>
      <c r="F260" s="51" t="e">
        <f>SUBSTITUTE(SUBSTITUTE(#REF!,"XAMS","Euronext Amsterdam"),"CEUX","Cboe DXE")</f>
        <v>#REF!</v>
      </c>
    </row>
    <row r="261" spans="1:6">
      <c r="A261" s="58"/>
      <c r="B261" s="59" t="e">
        <f>IF(#REF!=0," ",#REF!)</f>
        <v>#REF!</v>
      </c>
      <c r="C261" s="49" t="e">
        <f>IF(#REF!=0,"",#REF!)</f>
        <v>#REF!</v>
      </c>
      <c r="D261" s="60" t="e">
        <f>IF(#REF!=0,"",#REF!)</f>
        <v>#REF!</v>
      </c>
      <c r="E261" s="50" t="e">
        <f>IF(#REF!=0,"",C261*D261)</f>
        <v>#REF!</v>
      </c>
      <c r="F261" s="51" t="e">
        <f>SUBSTITUTE(SUBSTITUTE(#REF!,"XAMS","Euronext Amsterdam"),"CEUX","Cboe DXE")</f>
        <v>#REF!</v>
      </c>
    </row>
    <row r="262" spans="1:6">
      <c r="A262" s="58"/>
      <c r="B262" s="59" t="e">
        <f>IF(#REF!=0," ",#REF!)</f>
        <v>#REF!</v>
      </c>
      <c r="C262" s="49" t="e">
        <f>IF(#REF!=0,"",#REF!)</f>
        <v>#REF!</v>
      </c>
      <c r="D262" s="60" t="e">
        <f>IF(#REF!=0,"",#REF!)</f>
        <v>#REF!</v>
      </c>
      <c r="E262" s="50" t="e">
        <f>IF(#REF!=0,"",C262*D262)</f>
        <v>#REF!</v>
      </c>
      <c r="F262" s="51" t="e">
        <f>SUBSTITUTE(SUBSTITUTE(#REF!,"XAMS","Euronext Amsterdam"),"CEUX","Cboe DXE")</f>
        <v>#REF!</v>
      </c>
    </row>
    <row r="263" spans="1:6">
      <c r="A263" s="58"/>
      <c r="B263" s="59" t="e">
        <f>IF(#REF!=0," ",#REF!)</f>
        <v>#REF!</v>
      </c>
      <c r="C263" s="49" t="e">
        <f>IF(#REF!=0,"",#REF!)</f>
        <v>#REF!</v>
      </c>
      <c r="D263" s="60" t="e">
        <f>IF(#REF!=0,"",#REF!)</f>
        <v>#REF!</v>
      </c>
      <c r="E263" s="50" t="e">
        <f>IF(#REF!=0,"",C263*D263)</f>
        <v>#REF!</v>
      </c>
      <c r="F263" s="51" t="e">
        <f>SUBSTITUTE(SUBSTITUTE(#REF!,"XAMS","Euronext Amsterdam"),"CEUX","Cboe DXE")</f>
        <v>#REF!</v>
      </c>
    </row>
    <row r="264" spans="1:6">
      <c r="A264" s="58"/>
      <c r="B264" s="59" t="e">
        <f>IF(#REF!=0," ",#REF!)</f>
        <v>#REF!</v>
      </c>
      <c r="C264" s="49" t="e">
        <f>IF(#REF!=0,"",#REF!)</f>
        <v>#REF!</v>
      </c>
      <c r="D264" s="60" t="e">
        <f>IF(#REF!=0,"",#REF!)</f>
        <v>#REF!</v>
      </c>
      <c r="E264" s="50" t="e">
        <f>IF(#REF!=0,"",C264*D264)</f>
        <v>#REF!</v>
      </c>
      <c r="F264" s="51" t="e">
        <f>SUBSTITUTE(SUBSTITUTE(#REF!,"XAMS","Euronext Amsterdam"),"CEUX","Cboe DXE")</f>
        <v>#REF!</v>
      </c>
    </row>
    <row r="265" spans="1:6">
      <c r="A265" s="58"/>
      <c r="B265" s="59" t="e">
        <f>IF(#REF!=0," ",#REF!)</f>
        <v>#REF!</v>
      </c>
      <c r="C265" s="49" t="e">
        <f>IF(#REF!=0,"",#REF!)</f>
        <v>#REF!</v>
      </c>
      <c r="D265" s="60" t="e">
        <f>IF(#REF!=0,"",#REF!)</f>
        <v>#REF!</v>
      </c>
      <c r="E265" s="50" t="e">
        <f>IF(#REF!=0,"",C265*D265)</f>
        <v>#REF!</v>
      </c>
      <c r="F265" s="51" t="e">
        <f>SUBSTITUTE(SUBSTITUTE(#REF!,"XAMS","Euronext Amsterdam"),"CEUX","Cboe DXE")</f>
        <v>#REF!</v>
      </c>
    </row>
    <row r="266" spans="1:6">
      <c r="A266" s="58"/>
      <c r="B266" s="59" t="e">
        <f>IF(#REF!=0," ",#REF!)</f>
        <v>#REF!</v>
      </c>
      <c r="C266" s="49" t="e">
        <f>IF(#REF!=0,"",#REF!)</f>
        <v>#REF!</v>
      </c>
      <c r="D266" s="60" t="e">
        <f>IF(#REF!=0,"",#REF!)</f>
        <v>#REF!</v>
      </c>
      <c r="E266" s="50" t="e">
        <f>IF(#REF!=0,"",C266*D266)</f>
        <v>#REF!</v>
      </c>
      <c r="F266" s="51" t="e">
        <f>SUBSTITUTE(SUBSTITUTE(#REF!,"XAMS","Euronext Amsterdam"),"CEUX","Cboe DXE")</f>
        <v>#REF!</v>
      </c>
    </row>
    <row r="267" spans="1:6">
      <c r="A267" s="58"/>
      <c r="B267" s="59" t="e">
        <f>IF(#REF!=0," ",#REF!)</f>
        <v>#REF!</v>
      </c>
      <c r="C267" s="49" t="e">
        <f>IF(#REF!=0,"",#REF!)</f>
        <v>#REF!</v>
      </c>
      <c r="D267" s="60" t="e">
        <f>IF(#REF!=0,"",#REF!)</f>
        <v>#REF!</v>
      </c>
      <c r="E267" s="50" t="e">
        <f>IF(#REF!=0,"",C267*D267)</f>
        <v>#REF!</v>
      </c>
      <c r="F267" s="51" t="e">
        <f>SUBSTITUTE(SUBSTITUTE(#REF!,"XAMS","Euronext Amsterdam"),"CEUX","Cboe DXE")</f>
        <v>#REF!</v>
      </c>
    </row>
    <row r="268" spans="1:6">
      <c r="A268" s="58"/>
      <c r="B268" s="59" t="e">
        <f>IF(#REF!=0," ",#REF!)</f>
        <v>#REF!</v>
      </c>
      <c r="C268" s="49" t="e">
        <f>IF(#REF!=0,"",#REF!)</f>
        <v>#REF!</v>
      </c>
      <c r="D268" s="60" t="e">
        <f>IF(#REF!=0,"",#REF!)</f>
        <v>#REF!</v>
      </c>
      <c r="E268" s="50" t="e">
        <f>IF(#REF!=0,"",C268*D268)</f>
        <v>#REF!</v>
      </c>
      <c r="F268" s="51" t="e">
        <f>SUBSTITUTE(SUBSTITUTE(#REF!,"XAMS","Euronext Amsterdam"),"CEUX","Cboe DXE")</f>
        <v>#REF!</v>
      </c>
    </row>
    <row r="269" spans="1:6">
      <c r="A269" s="58"/>
      <c r="B269" s="59" t="e">
        <f>IF(#REF!=0," ",#REF!)</f>
        <v>#REF!</v>
      </c>
      <c r="C269" s="49" t="e">
        <f>IF(#REF!=0,"",#REF!)</f>
        <v>#REF!</v>
      </c>
      <c r="D269" s="60" t="e">
        <f>IF(#REF!=0,"",#REF!)</f>
        <v>#REF!</v>
      </c>
      <c r="E269" s="50" t="e">
        <f>IF(#REF!=0,"",C269*D269)</f>
        <v>#REF!</v>
      </c>
      <c r="F269" s="51" t="e">
        <f>SUBSTITUTE(SUBSTITUTE(#REF!,"XAMS","Euronext Amsterdam"),"CEUX","Cboe DXE")</f>
        <v>#REF!</v>
      </c>
    </row>
    <row r="270" spans="1:6">
      <c r="A270" s="58"/>
      <c r="B270" s="59" t="e">
        <f>IF(#REF!=0," ",#REF!)</f>
        <v>#REF!</v>
      </c>
      <c r="C270" s="49" t="e">
        <f>IF(#REF!=0,"",#REF!)</f>
        <v>#REF!</v>
      </c>
      <c r="D270" s="60" t="e">
        <f>IF(#REF!=0,"",#REF!)</f>
        <v>#REF!</v>
      </c>
      <c r="E270" s="50" t="e">
        <f>IF(#REF!=0,"",C270*D270)</f>
        <v>#REF!</v>
      </c>
      <c r="F270" s="51" t="e">
        <f>SUBSTITUTE(SUBSTITUTE(#REF!,"XAMS","Euronext Amsterdam"),"CEUX","Cboe DXE")</f>
        <v>#REF!</v>
      </c>
    </row>
    <row r="271" spans="1:6">
      <c r="A271" s="58"/>
      <c r="B271" s="59" t="e">
        <f>IF(#REF!=0," ",#REF!)</f>
        <v>#REF!</v>
      </c>
      <c r="C271" s="49" t="e">
        <f>IF(#REF!=0,"",#REF!)</f>
        <v>#REF!</v>
      </c>
      <c r="D271" s="60" t="e">
        <f>IF(#REF!=0,"",#REF!)</f>
        <v>#REF!</v>
      </c>
      <c r="E271" s="50" t="e">
        <f>IF(#REF!=0,"",C271*D271)</f>
        <v>#REF!</v>
      </c>
      <c r="F271" s="51" t="e">
        <f>SUBSTITUTE(SUBSTITUTE(#REF!,"XAMS","Euronext Amsterdam"),"CEUX","Cboe DXE")</f>
        <v>#REF!</v>
      </c>
    </row>
    <row r="272" spans="1:6">
      <c r="A272" s="58"/>
      <c r="B272" s="59" t="e">
        <f>IF(#REF!=0," ",#REF!)</f>
        <v>#REF!</v>
      </c>
      <c r="C272" s="49" t="e">
        <f>IF(#REF!=0,"",#REF!)</f>
        <v>#REF!</v>
      </c>
      <c r="D272" s="60" t="e">
        <f>IF(#REF!=0,"",#REF!)</f>
        <v>#REF!</v>
      </c>
      <c r="E272" s="50" t="e">
        <f>IF(#REF!=0,"",C272*D272)</f>
        <v>#REF!</v>
      </c>
      <c r="F272" s="51" t="e">
        <f>SUBSTITUTE(SUBSTITUTE(#REF!,"XAMS","Euronext Amsterdam"),"CEUX","Cboe DXE")</f>
        <v>#REF!</v>
      </c>
    </row>
    <row r="273" spans="1:6">
      <c r="A273" s="58"/>
      <c r="B273" s="59" t="e">
        <f>IF(#REF!=0," ",#REF!)</f>
        <v>#REF!</v>
      </c>
      <c r="C273" s="49" t="e">
        <f>IF(#REF!=0,"",#REF!)</f>
        <v>#REF!</v>
      </c>
      <c r="D273" s="60" t="e">
        <f>IF(#REF!=0,"",#REF!)</f>
        <v>#REF!</v>
      </c>
      <c r="E273" s="50" t="e">
        <f>IF(#REF!=0,"",C273*D273)</f>
        <v>#REF!</v>
      </c>
      <c r="F273" s="51" t="e">
        <f>SUBSTITUTE(SUBSTITUTE(#REF!,"XAMS","Euronext Amsterdam"),"CEUX","Cboe DXE")</f>
        <v>#REF!</v>
      </c>
    </row>
    <row r="274" spans="1:6">
      <c r="A274" s="58"/>
      <c r="B274" s="59" t="e">
        <f>IF(#REF!=0," ",#REF!)</f>
        <v>#REF!</v>
      </c>
      <c r="C274" s="49" t="e">
        <f>IF(#REF!=0,"",#REF!)</f>
        <v>#REF!</v>
      </c>
      <c r="D274" s="60" t="e">
        <f>IF(#REF!=0,"",#REF!)</f>
        <v>#REF!</v>
      </c>
      <c r="E274" s="50" t="e">
        <f>IF(#REF!=0,"",C274*D274)</f>
        <v>#REF!</v>
      </c>
      <c r="F274" s="51" t="e">
        <f>SUBSTITUTE(SUBSTITUTE(#REF!,"XAMS","Euronext Amsterdam"),"CEUX","Cboe DXE")</f>
        <v>#REF!</v>
      </c>
    </row>
    <row r="275" spans="1:6">
      <c r="A275" s="58"/>
      <c r="B275" s="59" t="e">
        <f>IF(#REF!=0," ",#REF!)</f>
        <v>#REF!</v>
      </c>
      <c r="C275" s="49" t="e">
        <f>IF(#REF!=0,"",#REF!)</f>
        <v>#REF!</v>
      </c>
      <c r="D275" s="60" t="e">
        <f>IF(#REF!=0,"",#REF!)</f>
        <v>#REF!</v>
      </c>
      <c r="E275" s="50" t="e">
        <f>IF(#REF!=0,"",C275*D275)</f>
        <v>#REF!</v>
      </c>
      <c r="F275" s="51" t="e">
        <f>SUBSTITUTE(SUBSTITUTE(#REF!,"XAMS","Euronext Amsterdam"),"CEUX","Cboe DXE")</f>
        <v>#REF!</v>
      </c>
    </row>
    <row r="276" spans="1:6">
      <c r="A276" s="58"/>
      <c r="B276" s="59" t="e">
        <f>IF(#REF!=0," ",#REF!)</f>
        <v>#REF!</v>
      </c>
      <c r="C276" s="49" t="e">
        <f>IF(#REF!=0,"",#REF!)</f>
        <v>#REF!</v>
      </c>
      <c r="D276" s="60" t="e">
        <f>IF(#REF!=0,"",#REF!)</f>
        <v>#REF!</v>
      </c>
      <c r="E276" s="50" t="e">
        <f>IF(#REF!=0,"",C276*D276)</f>
        <v>#REF!</v>
      </c>
      <c r="F276" s="51" t="e">
        <f>SUBSTITUTE(SUBSTITUTE(#REF!,"XAMS","Euronext Amsterdam"),"CEUX","Cboe DXE")</f>
        <v>#REF!</v>
      </c>
    </row>
    <row r="277" spans="1:6">
      <c r="A277" s="58"/>
      <c r="B277" s="59" t="e">
        <f>IF(#REF!=0," ",#REF!)</f>
        <v>#REF!</v>
      </c>
      <c r="C277" s="49" t="e">
        <f>IF(#REF!=0,"",#REF!)</f>
        <v>#REF!</v>
      </c>
      <c r="D277" s="60" t="e">
        <f>IF(#REF!=0,"",#REF!)</f>
        <v>#REF!</v>
      </c>
      <c r="E277" s="50" t="e">
        <f>IF(#REF!=0,"",C277*D277)</f>
        <v>#REF!</v>
      </c>
      <c r="F277" s="51" t="e">
        <f>SUBSTITUTE(SUBSTITUTE(#REF!,"XAMS","Euronext Amsterdam"),"CEUX","Cboe DXE")</f>
        <v>#REF!</v>
      </c>
    </row>
    <row r="278" spans="1:6">
      <c r="A278" s="58"/>
      <c r="B278" s="59" t="e">
        <f>IF(#REF!=0," ",#REF!)</f>
        <v>#REF!</v>
      </c>
      <c r="C278" s="49" t="e">
        <f>IF(#REF!=0,"",#REF!)</f>
        <v>#REF!</v>
      </c>
      <c r="D278" s="60" t="e">
        <f>IF(#REF!=0,"",#REF!)</f>
        <v>#REF!</v>
      </c>
      <c r="E278" s="50" t="e">
        <f>IF(#REF!=0,"",C278*D278)</f>
        <v>#REF!</v>
      </c>
      <c r="F278" s="51" t="e">
        <f>SUBSTITUTE(SUBSTITUTE(#REF!,"XAMS","Euronext Amsterdam"),"CEUX","Cboe DXE")</f>
        <v>#REF!</v>
      </c>
    </row>
    <row r="279" spans="1:6">
      <c r="A279" s="58"/>
      <c r="B279" s="59" t="e">
        <f>IF(#REF!=0," ",#REF!)</f>
        <v>#REF!</v>
      </c>
      <c r="C279" s="49" t="e">
        <f>IF(#REF!=0,"",#REF!)</f>
        <v>#REF!</v>
      </c>
      <c r="D279" s="60" t="e">
        <f>IF(#REF!=0,"",#REF!)</f>
        <v>#REF!</v>
      </c>
      <c r="E279" s="50" t="e">
        <f>IF(#REF!=0,"",C279*D279)</f>
        <v>#REF!</v>
      </c>
      <c r="F279" s="51" t="e">
        <f>SUBSTITUTE(SUBSTITUTE(#REF!,"XAMS","Euronext Amsterdam"),"CEUX","Cboe DXE")</f>
        <v>#REF!</v>
      </c>
    </row>
    <row r="280" spans="1:6">
      <c r="A280" s="58"/>
      <c r="B280" s="59" t="e">
        <f>IF(#REF!=0," ",#REF!)</f>
        <v>#REF!</v>
      </c>
      <c r="C280" s="49" t="e">
        <f>IF(#REF!=0,"",#REF!)</f>
        <v>#REF!</v>
      </c>
      <c r="D280" s="60" t="e">
        <f>IF(#REF!=0,"",#REF!)</f>
        <v>#REF!</v>
      </c>
      <c r="E280" s="50" t="e">
        <f>IF(#REF!=0,"",C280*D280)</f>
        <v>#REF!</v>
      </c>
      <c r="F280" s="51" t="e">
        <f>SUBSTITUTE(SUBSTITUTE(#REF!,"XAMS","Euronext Amsterdam"),"CEUX","Cboe DXE")</f>
        <v>#REF!</v>
      </c>
    </row>
    <row r="281" spans="1:6">
      <c r="A281" s="58"/>
      <c r="B281" s="59" t="e">
        <f>IF(#REF!=0," ",#REF!)</f>
        <v>#REF!</v>
      </c>
      <c r="C281" s="49" t="e">
        <f>IF(#REF!=0,"",#REF!)</f>
        <v>#REF!</v>
      </c>
      <c r="D281" s="60" t="e">
        <f>IF(#REF!=0,"",#REF!)</f>
        <v>#REF!</v>
      </c>
      <c r="E281" s="50" t="e">
        <f>IF(#REF!=0,"",C281*D281)</f>
        <v>#REF!</v>
      </c>
      <c r="F281" s="51" t="e">
        <f>SUBSTITUTE(SUBSTITUTE(#REF!,"XAMS","Euronext Amsterdam"),"CEUX","Cboe DXE")</f>
        <v>#REF!</v>
      </c>
    </row>
    <row r="282" spans="1:6">
      <c r="A282" s="58"/>
      <c r="B282" s="59" t="e">
        <f>IF(#REF!=0," ",#REF!)</f>
        <v>#REF!</v>
      </c>
      <c r="C282" s="49" t="e">
        <f>IF(#REF!=0,"",#REF!)</f>
        <v>#REF!</v>
      </c>
      <c r="D282" s="60" t="e">
        <f>IF(#REF!=0,"",#REF!)</f>
        <v>#REF!</v>
      </c>
      <c r="E282" s="50" t="e">
        <f>IF(#REF!=0,"",C282*D282)</f>
        <v>#REF!</v>
      </c>
      <c r="F282" s="51" t="e">
        <f>SUBSTITUTE(SUBSTITUTE(#REF!,"XAMS","Euronext Amsterdam"),"CEUX","Cboe DXE")</f>
        <v>#REF!</v>
      </c>
    </row>
    <row r="283" spans="1:6">
      <c r="A283" s="58"/>
      <c r="B283" s="59" t="e">
        <f>IF(#REF!=0," ",#REF!)</f>
        <v>#REF!</v>
      </c>
      <c r="C283" s="49" t="e">
        <f>IF(#REF!=0,"",#REF!)</f>
        <v>#REF!</v>
      </c>
      <c r="D283" s="60" t="e">
        <f>IF(#REF!=0,"",#REF!)</f>
        <v>#REF!</v>
      </c>
      <c r="E283" s="50" t="e">
        <f>IF(#REF!=0,"",C283*D283)</f>
        <v>#REF!</v>
      </c>
      <c r="F283" s="51" t="e">
        <f>SUBSTITUTE(SUBSTITUTE(#REF!,"XAMS","Euronext Amsterdam"),"CEUX","Cboe DXE")</f>
        <v>#REF!</v>
      </c>
    </row>
    <row r="284" spans="1:6">
      <c r="A284" s="58"/>
      <c r="B284" s="59" t="e">
        <f>IF(#REF!=0," ",#REF!)</f>
        <v>#REF!</v>
      </c>
      <c r="C284" s="49" t="e">
        <f>IF(#REF!=0,"",#REF!)</f>
        <v>#REF!</v>
      </c>
      <c r="D284" s="60" t="e">
        <f>IF(#REF!=0,"",#REF!)</f>
        <v>#REF!</v>
      </c>
      <c r="E284" s="50" t="e">
        <f>IF(#REF!=0,"",C284*D284)</f>
        <v>#REF!</v>
      </c>
      <c r="F284" s="51" t="e">
        <f>SUBSTITUTE(SUBSTITUTE(#REF!,"XAMS","Euronext Amsterdam"),"CEUX","Cboe DXE")</f>
        <v>#REF!</v>
      </c>
    </row>
    <row r="285" spans="1:6">
      <c r="A285" s="58"/>
      <c r="B285" s="59" t="e">
        <f>IF(#REF!=0," ",#REF!)</f>
        <v>#REF!</v>
      </c>
      <c r="C285" s="49" t="e">
        <f>IF(#REF!=0,"",#REF!)</f>
        <v>#REF!</v>
      </c>
      <c r="D285" s="60" t="e">
        <f>IF(#REF!=0,"",#REF!)</f>
        <v>#REF!</v>
      </c>
      <c r="E285" s="50" t="e">
        <f>IF(#REF!=0,"",C285*D285)</f>
        <v>#REF!</v>
      </c>
      <c r="F285" s="51" t="e">
        <f>SUBSTITUTE(SUBSTITUTE(#REF!,"XAMS","Euronext Amsterdam"),"CEUX","Cboe DXE")</f>
        <v>#REF!</v>
      </c>
    </row>
    <row r="286" spans="1:6">
      <c r="A286" s="58"/>
      <c r="B286" s="59" t="e">
        <f>IF(#REF!=0," ",#REF!)</f>
        <v>#REF!</v>
      </c>
      <c r="C286" s="49" t="e">
        <f>IF(#REF!=0,"",#REF!)</f>
        <v>#REF!</v>
      </c>
      <c r="D286" s="60" t="e">
        <f>IF(#REF!=0,"",#REF!)</f>
        <v>#REF!</v>
      </c>
      <c r="E286" s="50" t="e">
        <f>IF(#REF!=0,"",C286*D286)</f>
        <v>#REF!</v>
      </c>
      <c r="F286" s="51" t="e">
        <f>SUBSTITUTE(SUBSTITUTE(#REF!,"XAMS","Euronext Amsterdam"),"CEUX","Cboe DXE")</f>
        <v>#REF!</v>
      </c>
    </row>
    <row r="287" spans="1:6">
      <c r="A287" s="58"/>
      <c r="B287" s="59" t="e">
        <f>IF(#REF!=0," ",#REF!)</f>
        <v>#REF!</v>
      </c>
      <c r="C287" s="49" t="e">
        <f>IF(#REF!=0,"",#REF!)</f>
        <v>#REF!</v>
      </c>
      <c r="D287" s="60" t="e">
        <f>IF(#REF!=0,"",#REF!)</f>
        <v>#REF!</v>
      </c>
      <c r="E287" s="50" t="e">
        <f>IF(#REF!=0,"",C287*D287)</f>
        <v>#REF!</v>
      </c>
      <c r="F287" s="51" t="e">
        <f>SUBSTITUTE(SUBSTITUTE(#REF!,"XAMS","Euronext Amsterdam"),"CEUX","Cboe DXE")</f>
        <v>#REF!</v>
      </c>
    </row>
    <row r="288" spans="1:6">
      <c r="A288" s="58"/>
      <c r="B288" s="59" t="e">
        <f>IF(#REF!=0," ",#REF!)</f>
        <v>#REF!</v>
      </c>
      <c r="C288" s="49" t="e">
        <f>IF(#REF!=0,"",#REF!)</f>
        <v>#REF!</v>
      </c>
      <c r="D288" s="60" t="e">
        <f>IF(#REF!=0,"",#REF!)</f>
        <v>#REF!</v>
      </c>
      <c r="E288" s="50" t="e">
        <f>IF(#REF!=0,"",C288*D288)</f>
        <v>#REF!</v>
      </c>
      <c r="F288" s="51" t="e">
        <f>SUBSTITUTE(SUBSTITUTE(#REF!,"XAMS","Euronext Amsterdam"),"CEUX","Cboe DXE")</f>
        <v>#REF!</v>
      </c>
    </row>
    <row r="289" spans="1:6">
      <c r="A289" s="58"/>
      <c r="B289" s="59" t="e">
        <f>IF(#REF!=0," ",#REF!)</f>
        <v>#REF!</v>
      </c>
      <c r="C289" s="49" t="e">
        <f>IF(#REF!=0,"",#REF!)</f>
        <v>#REF!</v>
      </c>
      <c r="D289" s="60" t="e">
        <f>IF(#REF!=0,"",#REF!)</f>
        <v>#REF!</v>
      </c>
      <c r="E289" s="50" t="e">
        <f>IF(#REF!=0,"",C289*D289)</f>
        <v>#REF!</v>
      </c>
      <c r="F289" s="51" t="e">
        <f>SUBSTITUTE(SUBSTITUTE(#REF!,"XAMS","Euronext Amsterdam"),"CEUX","Cboe DXE")</f>
        <v>#REF!</v>
      </c>
    </row>
    <row r="290" spans="1:6">
      <c r="A290" s="58"/>
      <c r="B290" s="59" t="e">
        <f>IF(#REF!=0," ",#REF!)</f>
        <v>#REF!</v>
      </c>
      <c r="C290" s="49" t="e">
        <f>IF(#REF!=0,"",#REF!)</f>
        <v>#REF!</v>
      </c>
      <c r="D290" s="60" t="e">
        <f>IF(#REF!=0,"",#REF!)</f>
        <v>#REF!</v>
      </c>
      <c r="E290" s="50" t="e">
        <f>IF(#REF!=0,"",C290*D290)</f>
        <v>#REF!</v>
      </c>
      <c r="F290" s="51" t="e">
        <f>SUBSTITUTE(SUBSTITUTE(#REF!,"XAMS","Euronext Amsterdam"),"CEUX","Cboe DXE")</f>
        <v>#REF!</v>
      </c>
    </row>
    <row r="291" spans="1:6">
      <c r="A291" s="58"/>
      <c r="B291" s="59" t="e">
        <f>IF(#REF!=0," ",#REF!)</f>
        <v>#REF!</v>
      </c>
      <c r="C291" s="49" t="e">
        <f>IF(#REF!=0,"",#REF!)</f>
        <v>#REF!</v>
      </c>
      <c r="D291" s="60" t="e">
        <f>IF(#REF!=0,"",#REF!)</f>
        <v>#REF!</v>
      </c>
      <c r="E291" s="50" t="e">
        <f>IF(#REF!=0,"",C291*D291)</f>
        <v>#REF!</v>
      </c>
      <c r="F291" s="51" t="e">
        <f>SUBSTITUTE(SUBSTITUTE(#REF!,"XAMS","Euronext Amsterdam"),"CEUX","Cboe DXE")</f>
        <v>#REF!</v>
      </c>
    </row>
    <row r="292" spans="1:6">
      <c r="A292" s="58"/>
      <c r="B292" s="59" t="e">
        <f>IF(#REF!=0," ",#REF!)</f>
        <v>#REF!</v>
      </c>
      <c r="C292" s="49" t="e">
        <f>IF(#REF!=0,"",#REF!)</f>
        <v>#REF!</v>
      </c>
      <c r="D292" s="60" t="e">
        <f>IF(#REF!=0,"",#REF!)</f>
        <v>#REF!</v>
      </c>
      <c r="E292" s="50" t="e">
        <f>IF(#REF!=0,"",C292*D292)</f>
        <v>#REF!</v>
      </c>
      <c r="F292" s="51" t="e">
        <f>SUBSTITUTE(SUBSTITUTE(#REF!,"XAMS","Euronext Amsterdam"),"CEUX","Cboe DXE")</f>
        <v>#REF!</v>
      </c>
    </row>
    <row r="293" spans="1:6">
      <c r="A293" s="58"/>
      <c r="B293" s="59" t="e">
        <f>IF(#REF!=0," ",#REF!)</f>
        <v>#REF!</v>
      </c>
      <c r="C293" s="49" t="e">
        <f>IF(#REF!=0,"",#REF!)</f>
        <v>#REF!</v>
      </c>
      <c r="D293" s="60" t="e">
        <f>IF(#REF!=0,"",#REF!)</f>
        <v>#REF!</v>
      </c>
      <c r="E293" s="50" t="e">
        <f>IF(#REF!=0,"",C293*D293)</f>
        <v>#REF!</v>
      </c>
      <c r="F293" s="51" t="e">
        <f>SUBSTITUTE(SUBSTITUTE(#REF!,"XAMS","Euronext Amsterdam"),"CEUX","Cboe DXE")</f>
        <v>#REF!</v>
      </c>
    </row>
    <row r="294" spans="1:6">
      <c r="A294" s="58"/>
      <c r="B294" s="59" t="e">
        <f>IF(#REF!=0," ",#REF!)</f>
        <v>#REF!</v>
      </c>
      <c r="C294" s="49" t="e">
        <f>IF(#REF!=0,"",#REF!)</f>
        <v>#REF!</v>
      </c>
      <c r="D294" s="60" t="e">
        <f>IF(#REF!=0,"",#REF!)</f>
        <v>#REF!</v>
      </c>
      <c r="E294" s="50" t="e">
        <f>IF(#REF!=0,"",C294*D294)</f>
        <v>#REF!</v>
      </c>
      <c r="F294" s="51" t="e">
        <f>SUBSTITUTE(SUBSTITUTE(#REF!,"XAMS","Euronext Amsterdam"),"CEUX","Cboe DXE")</f>
        <v>#REF!</v>
      </c>
    </row>
    <row r="295" spans="1:6">
      <c r="A295" s="58"/>
      <c r="B295" s="59" t="e">
        <f>IF(#REF!=0," ",#REF!)</f>
        <v>#REF!</v>
      </c>
      <c r="C295" s="49" t="e">
        <f>IF(#REF!=0,"",#REF!)</f>
        <v>#REF!</v>
      </c>
      <c r="D295" s="60" t="e">
        <f>IF(#REF!=0,"",#REF!)</f>
        <v>#REF!</v>
      </c>
      <c r="E295" s="50" t="e">
        <f>IF(#REF!=0,"",C295*D295)</f>
        <v>#REF!</v>
      </c>
      <c r="F295" s="51" t="e">
        <f>SUBSTITUTE(SUBSTITUTE(#REF!,"XAMS","Euronext Amsterdam"),"CEUX","Cboe DXE")</f>
        <v>#REF!</v>
      </c>
    </row>
    <row r="296" spans="1:6">
      <c r="A296" s="58"/>
      <c r="B296" s="59" t="e">
        <f>IF(#REF!=0," ",#REF!)</f>
        <v>#REF!</v>
      </c>
      <c r="C296" s="49" t="e">
        <f>IF(#REF!=0,"",#REF!)</f>
        <v>#REF!</v>
      </c>
      <c r="D296" s="60" t="e">
        <f>IF(#REF!=0,"",#REF!)</f>
        <v>#REF!</v>
      </c>
      <c r="E296" s="50" t="e">
        <f>IF(#REF!=0,"",C296*D296)</f>
        <v>#REF!</v>
      </c>
      <c r="F296" s="51" t="e">
        <f>SUBSTITUTE(SUBSTITUTE(#REF!,"XAMS","Euronext Amsterdam"),"CEUX","Cboe DXE")</f>
        <v>#REF!</v>
      </c>
    </row>
    <row r="297" spans="1:6">
      <c r="A297" s="58"/>
      <c r="B297" s="59" t="e">
        <f>IF(#REF!=0," ",#REF!)</f>
        <v>#REF!</v>
      </c>
      <c r="C297" s="49" t="e">
        <f>IF(#REF!=0,"",#REF!)</f>
        <v>#REF!</v>
      </c>
      <c r="D297" s="60" t="e">
        <f>IF(#REF!=0,"",#REF!)</f>
        <v>#REF!</v>
      </c>
      <c r="E297" s="50" t="e">
        <f>IF(#REF!=0,"",C297*D297)</f>
        <v>#REF!</v>
      </c>
      <c r="F297" s="51" t="e">
        <f>SUBSTITUTE(SUBSTITUTE(#REF!,"XAMS","Euronext Amsterdam"),"CEUX","Cboe DXE")</f>
        <v>#REF!</v>
      </c>
    </row>
    <row r="298" spans="1:6">
      <c r="A298" s="58"/>
      <c r="B298" s="59" t="e">
        <f>IF(#REF!=0," ",#REF!)</f>
        <v>#REF!</v>
      </c>
      <c r="C298" s="49" t="e">
        <f>IF(#REF!=0,"",#REF!)</f>
        <v>#REF!</v>
      </c>
      <c r="D298" s="60" t="e">
        <f>IF(#REF!=0,"",#REF!)</f>
        <v>#REF!</v>
      </c>
      <c r="E298" s="50" t="e">
        <f>IF(#REF!=0,"",C298*D298)</f>
        <v>#REF!</v>
      </c>
      <c r="F298" s="51" t="e">
        <f>SUBSTITUTE(SUBSTITUTE(#REF!,"XAMS","Euronext Amsterdam"),"CEUX","Cboe DXE")</f>
        <v>#REF!</v>
      </c>
    </row>
    <row r="299" spans="1:6">
      <c r="A299" s="58"/>
      <c r="B299" s="59" t="e">
        <f>IF(#REF!=0," ",#REF!)</f>
        <v>#REF!</v>
      </c>
      <c r="C299" s="49" t="e">
        <f>IF(#REF!=0,"",#REF!)</f>
        <v>#REF!</v>
      </c>
      <c r="D299" s="60" t="e">
        <f>IF(#REF!=0,"",#REF!)</f>
        <v>#REF!</v>
      </c>
      <c r="E299" s="50" t="e">
        <f>IF(#REF!=0,"",C299*D299)</f>
        <v>#REF!</v>
      </c>
      <c r="F299" s="51" t="e">
        <f>SUBSTITUTE(SUBSTITUTE(#REF!,"XAMS","Euronext Amsterdam"),"CEUX","Cboe DXE")</f>
        <v>#REF!</v>
      </c>
    </row>
    <row r="300" spans="1:6">
      <c r="A300" s="58"/>
      <c r="B300" s="59" t="e">
        <f>IF(#REF!=0," ",#REF!)</f>
        <v>#REF!</v>
      </c>
      <c r="C300" s="49" t="e">
        <f>IF(#REF!=0,"",#REF!)</f>
        <v>#REF!</v>
      </c>
      <c r="D300" s="60" t="e">
        <f>IF(#REF!=0,"",#REF!)</f>
        <v>#REF!</v>
      </c>
      <c r="E300" s="50" t="e">
        <f>IF(#REF!=0,"",C300*D300)</f>
        <v>#REF!</v>
      </c>
      <c r="F300" s="51" t="e">
        <f>SUBSTITUTE(SUBSTITUTE(#REF!,"XAMS","Euronext Amsterdam"),"CEUX","Cboe DXE")</f>
        <v>#REF!</v>
      </c>
    </row>
    <row r="301" spans="1:6">
      <c r="A301" s="58"/>
      <c r="B301" s="59" t="e">
        <f>IF(#REF!=0," ",#REF!)</f>
        <v>#REF!</v>
      </c>
      <c r="C301" s="49" t="e">
        <f>IF(#REF!=0,"",#REF!)</f>
        <v>#REF!</v>
      </c>
      <c r="D301" s="60" t="e">
        <f>IF(#REF!=0,"",#REF!)</f>
        <v>#REF!</v>
      </c>
      <c r="E301" s="50" t="e">
        <f>IF(#REF!=0,"",C301*D301)</f>
        <v>#REF!</v>
      </c>
      <c r="F301" s="51" t="e">
        <f>SUBSTITUTE(SUBSTITUTE(#REF!,"XAMS","Euronext Amsterdam"),"CEUX","Cboe DXE")</f>
        <v>#REF!</v>
      </c>
    </row>
    <row r="302" spans="1:6">
      <c r="A302" s="58"/>
      <c r="B302" s="59" t="e">
        <f>IF(#REF!=0," ",#REF!)</f>
        <v>#REF!</v>
      </c>
      <c r="C302" s="49" t="e">
        <f>IF(#REF!=0,"",#REF!)</f>
        <v>#REF!</v>
      </c>
      <c r="D302" s="60" t="e">
        <f>IF(#REF!=0,"",#REF!)</f>
        <v>#REF!</v>
      </c>
      <c r="E302" s="50" t="e">
        <f>IF(#REF!=0,"",C302*D302)</f>
        <v>#REF!</v>
      </c>
      <c r="F302" s="51" t="e">
        <f>SUBSTITUTE(SUBSTITUTE(#REF!,"XAMS","Euronext Amsterdam"),"CEUX","Cboe DXE")</f>
        <v>#REF!</v>
      </c>
    </row>
    <row r="303" spans="1:6">
      <c r="A303" s="58"/>
      <c r="B303" s="59" t="e">
        <f>IF(#REF!=0," ",#REF!)</f>
        <v>#REF!</v>
      </c>
      <c r="C303" s="49" t="e">
        <f>IF(#REF!=0,"",#REF!)</f>
        <v>#REF!</v>
      </c>
      <c r="D303" s="60" t="e">
        <f>IF(#REF!=0,"",#REF!)</f>
        <v>#REF!</v>
      </c>
      <c r="E303" s="50" t="e">
        <f>IF(#REF!=0,"",C303*D303)</f>
        <v>#REF!</v>
      </c>
      <c r="F303" s="51" t="e">
        <f>SUBSTITUTE(SUBSTITUTE(#REF!,"XAMS","Euronext Amsterdam"),"CEUX","Cboe DXE")</f>
        <v>#REF!</v>
      </c>
    </row>
    <row r="304" spans="1:6">
      <c r="A304" s="58"/>
      <c r="B304" s="59" t="e">
        <f>IF(#REF!=0," ",#REF!)</f>
        <v>#REF!</v>
      </c>
      <c r="C304" s="49" t="e">
        <f>IF(#REF!=0,"",#REF!)</f>
        <v>#REF!</v>
      </c>
      <c r="D304" s="60" t="e">
        <f>IF(#REF!=0,"",#REF!)</f>
        <v>#REF!</v>
      </c>
      <c r="E304" s="50" t="e">
        <f>IF(#REF!=0,"",C304*D304)</f>
        <v>#REF!</v>
      </c>
      <c r="F304" s="51" t="e">
        <f>SUBSTITUTE(SUBSTITUTE(#REF!,"XAMS","Euronext Amsterdam"),"CEUX","Cboe DXE")</f>
        <v>#REF!</v>
      </c>
    </row>
    <row r="305" spans="1:6">
      <c r="A305" s="58"/>
      <c r="B305" s="59" t="e">
        <f>IF(#REF!=0," ",#REF!)</f>
        <v>#REF!</v>
      </c>
      <c r="C305" s="49" t="e">
        <f>IF(#REF!=0,"",#REF!)</f>
        <v>#REF!</v>
      </c>
      <c r="D305" s="60" t="e">
        <f>IF(#REF!=0,"",#REF!)</f>
        <v>#REF!</v>
      </c>
      <c r="E305" s="50" t="e">
        <f>IF(#REF!=0,"",C305*D305)</f>
        <v>#REF!</v>
      </c>
      <c r="F305" s="51" t="e">
        <f>SUBSTITUTE(SUBSTITUTE(#REF!,"XAMS","Euronext Amsterdam"),"CEUX","Cboe DXE")</f>
        <v>#REF!</v>
      </c>
    </row>
    <row r="306" spans="1:6">
      <c r="A306" s="58"/>
      <c r="B306" s="59" t="e">
        <f>IF(#REF!=0," ",#REF!)</f>
        <v>#REF!</v>
      </c>
      <c r="C306" s="49" t="e">
        <f>IF(#REF!=0,"",#REF!)</f>
        <v>#REF!</v>
      </c>
      <c r="D306" s="60" t="e">
        <f>IF(#REF!=0,"",#REF!)</f>
        <v>#REF!</v>
      </c>
      <c r="E306" s="50" t="e">
        <f>IF(#REF!=0,"",C306*D306)</f>
        <v>#REF!</v>
      </c>
      <c r="F306" s="51" t="e">
        <f>SUBSTITUTE(SUBSTITUTE(#REF!,"XAMS","Euronext Amsterdam"),"CEUX","Cboe DXE")</f>
        <v>#REF!</v>
      </c>
    </row>
    <row r="307" spans="1:6">
      <c r="A307" s="58"/>
      <c r="B307" s="59" t="e">
        <f>IF(#REF!=0," ",#REF!)</f>
        <v>#REF!</v>
      </c>
      <c r="C307" s="49" t="e">
        <f>IF(#REF!=0,"",#REF!)</f>
        <v>#REF!</v>
      </c>
      <c r="D307" s="60" t="e">
        <f>IF(#REF!=0,"",#REF!)</f>
        <v>#REF!</v>
      </c>
      <c r="E307" s="50" t="e">
        <f>IF(#REF!=0,"",C307*D307)</f>
        <v>#REF!</v>
      </c>
      <c r="F307" s="51" t="e">
        <f>SUBSTITUTE(SUBSTITUTE(#REF!,"XAMS","Euronext Amsterdam"),"CEUX","Cboe DXE")</f>
        <v>#REF!</v>
      </c>
    </row>
    <row r="308" spans="1:6">
      <c r="A308" s="58"/>
      <c r="B308" s="59" t="e">
        <f>IF(#REF!=0," ",#REF!)</f>
        <v>#REF!</v>
      </c>
      <c r="C308" s="49" t="e">
        <f>IF(#REF!=0,"",#REF!)</f>
        <v>#REF!</v>
      </c>
      <c r="D308" s="60" t="e">
        <f>IF(#REF!=0,"",#REF!)</f>
        <v>#REF!</v>
      </c>
      <c r="E308" s="50" t="e">
        <f>IF(#REF!=0,"",C308*D308)</f>
        <v>#REF!</v>
      </c>
      <c r="F308" s="51" t="e">
        <f>SUBSTITUTE(SUBSTITUTE(#REF!,"XAMS","Euronext Amsterdam"),"CEUX","Cboe DXE")</f>
        <v>#REF!</v>
      </c>
    </row>
    <row r="309" spans="1:6">
      <c r="A309" s="58"/>
      <c r="B309" s="59" t="e">
        <f>IF(#REF!=0," ",#REF!)</f>
        <v>#REF!</v>
      </c>
      <c r="C309" s="49" t="e">
        <f>IF(#REF!=0,"",#REF!)</f>
        <v>#REF!</v>
      </c>
      <c r="D309" s="60" t="e">
        <f>IF(#REF!=0,"",#REF!)</f>
        <v>#REF!</v>
      </c>
      <c r="E309" s="50" t="e">
        <f>IF(#REF!=0,"",C309*D309)</f>
        <v>#REF!</v>
      </c>
      <c r="F309" s="51" t="e">
        <f>SUBSTITUTE(SUBSTITUTE(#REF!,"XAMS","Euronext Amsterdam"),"CEUX","Cboe DXE")</f>
        <v>#REF!</v>
      </c>
    </row>
    <row r="310" spans="1:6">
      <c r="A310" s="58"/>
      <c r="B310" s="59" t="e">
        <f>IF(#REF!=0," ",#REF!)</f>
        <v>#REF!</v>
      </c>
      <c r="C310" s="49" t="e">
        <f>IF(#REF!=0,"",#REF!)</f>
        <v>#REF!</v>
      </c>
      <c r="D310" s="60" t="e">
        <f>IF(#REF!=0,"",#REF!)</f>
        <v>#REF!</v>
      </c>
      <c r="E310" s="50" t="e">
        <f>IF(#REF!=0,"",C310*D310)</f>
        <v>#REF!</v>
      </c>
      <c r="F310" s="51" t="e">
        <f>SUBSTITUTE(SUBSTITUTE(#REF!,"XAMS","Euronext Amsterdam"),"CEUX","Cboe DXE")</f>
        <v>#REF!</v>
      </c>
    </row>
    <row r="311" spans="1:6">
      <c r="A311" s="58"/>
      <c r="B311" s="59" t="e">
        <f>IF(#REF!=0," ",#REF!)</f>
        <v>#REF!</v>
      </c>
      <c r="C311" s="49" t="e">
        <f>IF(#REF!=0,"",#REF!)</f>
        <v>#REF!</v>
      </c>
      <c r="D311" s="60" t="e">
        <f>IF(#REF!=0,"",#REF!)</f>
        <v>#REF!</v>
      </c>
      <c r="E311" s="50" t="e">
        <f>IF(#REF!=0,"",C311*D311)</f>
        <v>#REF!</v>
      </c>
      <c r="F311" s="51" t="e">
        <f>SUBSTITUTE(SUBSTITUTE(#REF!,"XAMS","Euronext Amsterdam"),"CEUX","Cboe DXE")</f>
        <v>#REF!</v>
      </c>
    </row>
    <row r="312" spans="1:6">
      <c r="A312" s="58"/>
      <c r="B312" s="59" t="e">
        <f>IF(#REF!=0," ",#REF!)</f>
        <v>#REF!</v>
      </c>
      <c r="C312" s="49" t="e">
        <f>IF(#REF!=0,"",#REF!)</f>
        <v>#REF!</v>
      </c>
      <c r="D312" s="60" t="e">
        <f>IF(#REF!=0,"",#REF!)</f>
        <v>#REF!</v>
      </c>
      <c r="E312" s="50" t="e">
        <f>IF(#REF!=0,"",C312*D312)</f>
        <v>#REF!</v>
      </c>
      <c r="F312" s="51" t="e">
        <f>SUBSTITUTE(SUBSTITUTE(#REF!,"XAMS","Euronext Amsterdam"),"CEUX","Cboe DXE")</f>
        <v>#REF!</v>
      </c>
    </row>
    <row r="313" spans="1:6">
      <c r="A313" s="58"/>
      <c r="B313" s="59" t="e">
        <f>IF(#REF!=0," ",#REF!)</f>
        <v>#REF!</v>
      </c>
      <c r="C313" s="49" t="e">
        <f>IF(#REF!=0,"",#REF!)</f>
        <v>#REF!</v>
      </c>
      <c r="D313" s="60" t="e">
        <f>IF(#REF!=0,"",#REF!)</f>
        <v>#REF!</v>
      </c>
      <c r="E313" s="50" t="e">
        <f>IF(#REF!=0,"",C313*D313)</f>
        <v>#REF!</v>
      </c>
      <c r="F313" s="51" t="e">
        <f>SUBSTITUTE(SUBSTITUTE(#REF!,"XAMS","Euronext Amsterdam"),"CEUX","Cboe DXE")</f>
        <v>#REF!</v>
      </c>
    </row>
    <row r="314" spans="1:6">
      <c r="A314" s="58"/>
      <c r="B314" s="59" t="e">
        <f>IF(#REF!=0," ",#REF!)</f>
        <v>#REF!</v>
      </c>
      <c r="C314" s="49" t="e">
        <f>IF(#REF!=0,"",#REF!)</f>
        <v>#REF!</v>
      </c>
      <c r="D314" s="60" t="e">
        <f>IF(#REF!=0,"",#REF!)</f>
        <v>#REF!</v>
      </c>
      <c r="E314" s="50" t="e">
        <f>IF(#REF!=0,"",C314*D314)</f>
        <v>#REF!</v>
      </c>
      <c r="F314" s="51" t="e">
        <f>SUBSTITUTE(SUBSTITUTE(#REF!,"XAMS","Euronext Amsterdam"),"CEUX","Cboe DXE")</f>
        <v>#REF!</v>
      </c>
    </row>
    <row r="315" spans="1:6">
      <c r="A315" s="58"/>
      <c r="B315" s="59" t="e">
        <f>IF(#REF!=0," ",#REF!)</f>
        <v>#REF!</v>
      </c>
      <c r="C315" s="49" t="e">
        <f>IF(#REF!=0,"",#REF!)</f>
        <v>#REF!</v>
      </c>
      <c r="D315" s="60" t="e">
        <f>IF(#REF!=0,"",#REF!)</f>
        <v>#REF!</v>
      </c>
      <c r="E315" s="50" t="e">
        <f>IF(#REF!=0,"",C315*D315)</f>
        <v>#REF!</v>
      </c>
      <c r="F315" s="51" t="e">
        <f>SUBSTITUTE(SUBSTITUTE(#REF!,"XAMS","Euronext Amsterdam"),"CEUX","Cboe DXE")</f>
        <v>#REF!</v>
      </c>
    </row>
    <row r="316" spans="1:6">
      <c r="A316" s="58"/>
      <c r="B316" s="59" t="e">
        <f>IF(#REF!=0," ",#REF!)</f>
        <v>#REF!</v>
      </c>
      <c r="C316" s="49" t="e">
        <f>IF(#REF!=0,"",#REF!)</f>
        <v>#REF!</v>
      </c>
      <c r="D316" s="60" t="e">
        <f>IF(#REF!=0,"",#REF!)</f>
        <v>#REF!</v>
      </c>
      <c r="E316" s="50" t="e">
        <f>IF(#REF!=0,"",C316*D316)</f>
        <v>#REF!</v>
      </c>
      <c r="F316" s="51" t="e">
        <f>SUBSTITUTE(SUBSTITUTE(#REF!,"XAMS","Euronext Amsterdam"),"CEUX","Cboe DXE")</f>
        <v>#REF!</v>
      </c>
    </row>
    <row r="317" spans="1:6">
      <c r="A317" s="58"/>
      <c r="B317" s="59" t="e">
        <f>IF(#REF!=0," ",#REF!)</f>
        <v>#REF!</v>
      </c>
      <c r="C317" s="49" t="e">
        <f>IF(#REF!=0,"",#REF!)</f>
        <v>#REF!</v>
      </c>
      <c r="D317" s="60" t="e">
        <f>IF(#REF!=0,"",#REF!)</f>
        <v>#REF!</v>
      </c>
      <c r="E317" s="50" t="e">
        <f>IF(#REF!=0,"",C317*D317)</f>
        <v>#REF!</v>
      </c>
      <c r="F317" s="51" t="e">
        <f>SUBSTITUTE(SUBSTITUTE(#REF!,"XAMS","Euronext Amsterdam"),"CEUX","Cboe DXE")</f>
        <v>#REF!</v>
      </c>
    </row>
    <row r="318" spans="1:6">
      <c r="A318" s="58"/>
      <c r="B318" s="59" t="e">
        <f>IF(#REF!=0," ",#REF!)</f>
        <v>#REF!</v>
      </c>
      <c r="C318" s="49" t="e">
        <f>IF(#REF!=0,"",#REF!)</f>
        <v>#REF!</v>
      </c>
      <c r="D318" s="60" t="e">
        <f>IF(#REF!=0,"",#REF!)</f>
        <v>#REF!</v>
      </c>
      <c r="E318" s="50" t="e">
        <f>IF(#REF!=0,"",C318*D318)</f>
        <v>#REF!</v>
      </c>
      <c r="F318" s="51" t="e">
        <f>SUBSTITUTE(SUBSTITUTE(#REF!,"XAMS","Euronext Amsterdam"),"CEUX","Cboe DXE")</f>
        <v>#REF!</v>
      </c>
    </row>
    <row r="319" spans="1:6">
      <c r="A319" s="58"/>
      <c r="B319" s="59" t="e">
        <f>IF(#REF!=0," ",#REF!)</f>
        <v>#REF!</v>
      </c>
      <c r="C319" s="49" t="e">
        <f>IF(#REF!=0,"",#REF!)</f>
        <v>#REF!</v>
      </c>
      <c r="D319" s="60" t="e">
        <f>IF(#REF!=0,"",#REF!)</f>
        <v>#REF!</v>
      </c>
      <c r="E319" s="50" t="e">
        <f>IF(#REF!=0,"",C319*D319)</f>
        <v>#REF!</v>
      </c>
      <c r="F319" s="51" t="e">
        <f>SUBSTITUTE(SUBSTITUTE(#REF!,"XAMS","Euronext Amsterdam"),"CEUX","Cboe DXE")</f>
        <v>#REF!</v>
      </c>
    </row>
    <row r="320" spans="1:6">
      <c r="A320" s="58"/>
      <c r="B320" s="59" t="e">
        <f>IF(#REF!=0," ",#REF!)</f>
        <v>#REF!</v>
      </c>
      <c r="C320" s="49" t="e">
        <f>IF(#REF!=0,"",#REF!)</f>
        <v>#REF!</v>
      </c>
      <c r="D320" s="60" t="e">
        <f>IF(#REF!=0,"",#REF!)</f>
        <v>#REF!</v>
      </c>
      <c r="E320" s="50" t="e">
        <f>IF(#REF!=0,"",C320*D320)</f>
        <v>#REF!</v>
      </c>
      <c r="F320" s="51" t="e">
        <f>SUBSTITUTE(SUBSTITUTE(#REF!,"XAMS","Euronext Amsterdam"),"CEUX","Cboe DXE")</f>
        <v>#REF!</v>
      </c>
    </row>
    <row r="321" spans="1:6">
      <c r="A321" s="58"/>
      <c r="B321" s="59" t="e">
        <f>IF(#REF!=0," ",#REF!)</f>
        <v>#REF!</v>
      </c>
      <c r="C321" s="49" t="e">
        <f>IF(#REF!=0,"",#REF!)</f>
        <v>#REF!</v>
      </c>
      <c r="D321" s="60" t="e">
        <f>IF(#REF!=0,"",#REF!)</f>
        <v>#REF!</v>
      </c>
      <c r="E321" s="50" t="e">
        <f>IF(#REF!=0,"",C321*D321)</f>
        <v>#REF!</v>
      </c>
      <c r="F321" s="51" t="e">
        <f>SUBSTITUTE(SUBSTITUTE(#REF!,"XAMS","Euronext Amsterdam"),"CEUX","Cboe DXE")</f>
        <v>#REF!</v>
      </c>
    </row>
    <row r="322" spans="1:6">
      <c r="A322" s="58"/>
      <c r="B322" s="59" t="e">
        <f>IF(#REF!=0," ",#REF!)</f>
        <v>#REF!</v>
      </c>
      <c r="C322" s="49" t="e">
        <f>IF(#REF!=0,"",#REF!)</f>
        <v>#REF!</v>
      </c>
      <c r="D322" s="60" t="e">
        <f>IF(#REF!=0,"",#REF!)</f>
        <v>#REF!</v>
      </c>
      <c r="E322" s="50" t="e">
        <f>IF(#REF!=0,"",C322*D322)</f>
        <v>#REF!</v>
      </c>
      <c r="F322" s="51" t="e">
        <f>SUBSTITUTE(SUBSTITUTE(#REF!,"XAMS","Euronext Amsterdam"),"CEUX","Cboe DXE")</f>
        <v>#REF!</v>
      </c>
    </row>
    <row r="323" spans="1:6">
      <c r="A323" s="58"/>
      <c r="B323" s="59" t="e">
        <f>IF(#REF!=0," ",#REF!)</f>
        <v>#REF!</v>
      </c>
      <c r="C323" s="49" t="e">
        <f>IF(#REF!=0,"",#REF!)</f>
        <v>#REF!</v>
      </c>
      <c r="D323" s="60" t="e">
        <f>IF(#REF!=0,"",#REF!)</f>
        <v>#REF!</v>
      </c>
      <c r="E323" s="50" t="e">
        <f>IF(#REF!=0,"",C323*D323)</f>
        <v>#REF!</v>
      </c>
      <c r="F323" s="51" t="e">
        <f>SUBSTITUTE(SUBSTITUTE(#REF!,"XAMS","Euronext Amsterdam"),"CEUX","Cboe DXE")</f>
        <v>#REF!</v>
      </c>
    </row>
    <row r="324" spans="1:6">
      <c r="A324" s="58"/>
      <c r="B324" s="59" t="e">
        <f>IF(#REF!=0," ",#REF!)</f>
        <v>#REF!</v>
      </c>
      <c r="C324" s="49" t="e">
        <f>IF(#REF!=0,"",#REF!)</f>
        <v>#REF!</v>
      </c>
      <c r="D324" s="60" t="e">
        <f>IF(#REF!=0,"",#REF!)</f>
        <v>#REF!</v>
      </c>
      <c r="E324" s="50" t="e">
        <f>IF(#REF!=0,"",C324*D324)</f>
        <v>#REF!</v>
      </c>
      <c r="F324" s="51" t="e">
        <f>SUBSTITUTE(SUBSTITUTE(#REF!,"XAMS","Euronext Amsterdam"),"CEUX","Cboe DXE")</f>
        <v>#REF!</v>
      </c>
    </row>
    <row r="325" spans="1:6">
      <c r="A325" s="58"/>
      <c r="B325" s="59" t="e">
        <f>IF(#REF!=0," ",#REF!)</f>
        <v>#REF!</v>
      </c>
      <c r="C325" s="49" t="e">
        <f>IF(#REF!=0,"",#REF!)</f>
        <v>#REF!</v>
      </c>
      <c r="D325" s="60" t="e">
        <f>IF(#REF!=0,"",#REF!)</f>
        <v>#REF!</v>
      </c>
      <c r="E325" s="50" t="e">
        <f>IF(#REF!=0,"",C325*D325)</f>
        <v>#REF!</v>
      </c>
      <c r="F325" s="51" t="e">
        <f>SUBSTITUTE(SUBSTITUTE(#REF!,"XAMS","Euronext Amsterdam"),"CEUX","Cboe DXE")</f>
        <v>#REF!</v>
      </c>
    </row>
    <row r="326" spans="1:6">
      <c r="A326" s="58"/>
      <c r="B326" s="59" t="e">
        <f>IF(#REF!=0," ",#REF!)</f>
        <v>#REF!</v>
      </c>
      <c r="C326" s="49" t="e">
        <f>IF(#REF!=0,"",#REF!)</f>
        <v>#REF!</v>
      </c>
      <c r="D326" s="60" t="e">
        <f>IF(#REF!=0,"",#REF!)</f>
        <v>#REF!</v>
      </c>
      <c r="E326" s="50" t="e">
        <f>IF(#REF!=0,"",C326*D326)</f>
        <v>#REF!</v>
      </c>
      <c r="F326" s="51" t="e">
        <f>SUBSTITUTE(SUBSTITUTE(#REF!,"XAMS","Euronext Amsterdam"),"CEUX","Cboe DXE")</f>
        <v>#REF!</v>
      </c>
    </row>
    <row r="327" spans="1:6">
      <c r="A327" s="58"/>
      <c r="B327" s="59" t="e">
        <f>IF(#REF!=0," ",#REF!)</f>
        <v>#REF!</v>
      </c>
      <c r="C327" s="49" t="e">
        <f>IF(#REF!=0,"",#REF!)</f>
        <v>#REF!</v>
      </c>
      <c r="D327" s="60" t="e">
        <f>IF(#REF!=0,"",#REF!)</f>
        <v>#REF!</v>
      </c>
      <c r="E327" s="50" t="e">
        <f>IF(#REF!=0,"",C327*D327)</f>
        <v>#REF!</v>
      </c>
      <c r="F327" s="51" t="e">
        <f>SUBSTITUTE(SUBSTITUTE(#REF!,"XAMS","Euronext Amsterdam"),"CEUX","Cboe DXE")</f>
        <v>#REF!</v>
      </c>
    </row>
    <row r="328" spans="1:6">
      <c r="A328" s="58"/>
      <c r="B328" s="59" t="e">
        <f>IF(#REF!=0," ",#REF!)</f>
        <v>#REF!</v>
      </c>
      <c r="C328" s="49" t="e">
        <f>IF(#REF!=0,"",#REF!)</f>
        <v>#REF!</v>
      </c>
      <c r="D328" s="60" t="e">
        <f>IF(#REF!=0,"",#REF!)</f>
        <v>#REF!</v>
      </c>
      <c r="E328" s="50" t="e">
        <f>IF(#REF!=0,"",C328*D328)</f>
        <v>#REF!</v>
      </c>
      <c r="F328" s="51" t="e">
        <f>SUBSTITUTE(SUBSTITUTE(#REF!,"XAMS","Euronext Amsterdam"),"CEUX","Cboe DXE")</f>
        <v>#REF!</v>
      </c>
    </row>
    <row r="329" spans="1:6">
      <c r="A329" s="58"/>
      <c r="B329" s="59" t="e">
        <f>IF(#REF!=0," ",#REF!)</f>
        <v>#REF!</v>
      </c>
      <c r="C329" s="49" t="e">
        <f>IF(#REF!=0,"",#REF!)</f>
        <v>#REF!</v>
      </c>
      <c r="D329" s="60" t="e">
        <f>IF(#REF!=0,"",#REF!)</f>
        <v>#REF!</v>
      </c>
      <c r="E329" s="50" t="e">
        <f>IF(#REF!=0,"",C329*D329)</f>
        <v>#REF!</v>
      </c>
      <c r="F329" s="51" t="e">
        <f>SUBSTITUTE(SUBSTITUTE(#REF!,"XAMS","Euronext Amsterdam"),"CEUX","Cboe DXE")</f>
        <v>#REF!</v>
      </c>
    </row>
    <row r="330" spans="1:6">
      <c r="A330" s="58"/>
      <c r="B330" s="59" t="e">
        <f>IF(#REF!=0," ",#REF!)</f>
        <v>#REF!</v>
      </c>
      <c r="C330" s="49" t="e">
        <f>IF(#REF!=0,"",#REF!)</f>
        <v>#REF!</v>
      </c>
      <c r="D330" s="60" t="e">
        <f>IF(#REF!=0,"",#REF!)</f>
        <v>#REF!</v>
      </c>
      <c r="E330" s="50" t="e">
        <f>IF(#REF!=0,"",C330*D330)</f>
        <v>#REF!</v>
      </c>
      <c r="F330" s="51" t="e">
        <f>SUBSTITUTE(SUBSTITUTE(#REF!,"XAMS","Euronext Amsterdam"),"CEUX","Cboe DXE")</f>
        <v>#REF!</v>
      </c>
    </row>
    <row r="331" spans="1:6">
      <c r="A331" s="58"/>
      <c r="B331" s="59" t="e">
        <f>IF(#REF!=0," ",#REF!)</f>
        <v>#REF!</v>
      </c>
      <c r="C331" s="49" t="e">
        <f>IF(#REF!=0,"",#REF!)</f>
        <v>#REF!</v>
      </c>
      <c r="D331" s="60" t="e">
        <f>IF(#REF!=0,"",#REF!)</f>
        <v>#REF!</v>
      </c>
      <c r="E331" s="50" t="e">
        <f>IF(#REF!=0,"",C331*D331)</f>
        <v>#REF!</v>
      </c>
      <c r="F331" s="51" t="e">
        <f>SUBSTITUTE(SUBSTITUTE(#REF!,"XAMS","Euronext Amsterdam"),"CEUX","Cboe DXE")</f>
        <v>#REF!</v>
      </c>
    </row>
    <row r="332" spans="1:6">
      <c r="A332" s="58"/>
      <c r="B332" s="59" t="e">
        <f>IF(#REF!=0," ",#REF!)</f>
        <v>#REF!</v>
      </c>
      <c r="C332" s="49" t="e">
        <f>IF(#REF!=0,"",#REF!)</f>
        <v>#REF!</v>
      </c>
      <c r="D332" s="60" t="e">
        <f>IF(#REF!=0,"",#REF!)</f>
        <v>#REF!</v>
      </c>
      <c r="E332" s="50" t="e">
        <f>IF(#REF!=0,"",C332*D332)</f>
        <v>#REF!</v>
      </c>
      <c r="F332" s="51" t="e">
        <f>SUBSTITUTE(SUBSTITUTE(#REF!,"XAMS","Euronext Amsterdam"),"CEUX","Cboe DXE")</f>
        <v>#REF!</v>
      </c>
    </row>
    <row r="333" spans="1:6">
      <c r="A333" s="58"/>
      <c r="B333" s="59" t="e">
        <f>IF(#REF!=0," ",#REF!)</f>
        <v>#REF!</v>
      </c>
      <c r="C333" s="49" t="e">
        <f>IF(#REF!=0,"",#REF!)</f>
        <v>#REF!</v>
      </c>
      <c r="D333" s="60" t="e">
        <f>IF(#REF!=0,"",#REF!)</f>
        <v>#REF!</v>
      </c>
      <c r="E333" s="50" t="e">
        <f>IF(#REF!=0,"",C333*D333)</f>
        <v>#REF!</v>
      </c>
      <c r="F333" s="51" t="e">
        <f>SUBSTITUTE(SUBSTITUTE(#REF!,"XAMS","Euronext Amsterdam"),"CEUX","Cboe DXE")</f>
        <v>#REF!</v>
      </c>
    </row>
    <row r="334" spans="1:6">
      <c r="A334" s="58"/>
      <c r="B334" s="59" t="e">
        <f>IF(#REF!=0," ",#REF!)</f>
        <v>#REF!</v>
      </c>
      <c r="C334" s="49" t="e">
        <f>IF(#REF!=0,"",#REF!)</f>
        <v>#REF!</v>
      </c>
      <c r="D334" s="60" t="e">
        <f>IF(#REF!=0,"",#REF!)</f>
        <v>#REF!</v>
      </c>
      <c r="E334" s="50" t="e">
        <f>IF(#REF!=0,"",C334*D334)</f>
        <v>#REF!</v>
      </c>
      <c r="F334" s="51" t="e">
        <f>SUBSTITUTE(SUBSTITUTE(#REF!,"XAMS","Euronext Amsterdam"),"CEUX","Cboe DXE")</f>
        <v>#REF!</v>
      </c>
    </row>
    <row r="335" spans="1:6">
      <c r="A335" s="58"/>
      <c r="B335" s="59" t="e">
        <f>IF(#REF!=0," ",#REF!)</f>
        <v>#REF!</v>
      </c>
      <c r="C335" s="49" t="e">
        <f>IF(#REF!=0,"",#REF!)</f>
        <v>#REF!</v>
      </c>
      <c r="D335" s="60" t="e">
        <f>IF(#REF!=0,"",#REF!)</f>
        <v>#REF!</v>
      </c>
      <c r="E335" s="50" t="e">
        <f>IF(#REF!=0,"",C335*D335)</f>
        <v>#REF!</v>
      </c>
      <c r="F335" s="51" t="e">
        <f>SUBSTITUTE(SUBSTITUTE(#REF!,"XAMS","Euronext Amsterdam"),"CEUX","Cboe DXE")</f>
        <v>#REF!</v>
      </c>
    </row>
    <row r="336" spans="1:6">
      <c r="A336" s="58"/>
      <c r="B336" s="59" t="e">
        <f>IF(#REF!=0," ",#REF!)</f>
        <v>#REF!</v>
      </c>
      <c r="C336" s="49" t="e">
        <f>IF(#REF!=0,"",#REF!)</f>
        <v>#REF!</v>
      </c>
      <c r="D336" s="60" t="e">
        <f>IF(#REF!=0,"",#REF!)</f>
        <v>#REF!</v>
      </c>
      <c r="E336" s="50" t="e">
        <f>IF(#REF!=0,"",C336*D336)</f>
        <v>#REF!</v>
      </c>
      <c r="F336" s="51" t="e">
        <f>SUBSTITUTE(SUBSTITUTE(#REF!,"XAMS","Euronext Amsterdam"),"CEUX","Cboe DXE")</f>
        <v>#REF!</v>
      </c>
    </row>
    <row r="337" spans="1:6">
      <c r="A337" s="58"/>
      <c r="B337" s="59" t="e">
        <f>IF(#REF!=0," ",#REF!)</f>
        <v>#REF!</v>
      </c>
      <c r="C337" s="49" t="e">
        <f>IF(#REF!=0,"",#REF!)</f>
        <v>#REF!</v>
      </c>
      <c r="D337" s="60" t="e">
        <f>IF(#REF!=0,"",#REF!)</f>
        <v>#REF!</v>
      </c>
      <c r="E337" s="50" t="e">
        <f>IF(#REF!=0,"",C337*D337)</f>
        <v>#REF!</v>
      </c>
      <c r="F337" s="51" t="e">
        <f>SUBSTITUTE(SUBSTITUTE(#REF!,"XAMS","Euronext Amsterdam"),"CEUX","Cboe DXE")</f>
        <v>#REF!</v>
      </c>
    </row>
    <row r="338" spans="1:6">
      <c r="A338" s="58"/>
      <c r="B338" s="59" t="e">
        <f>IF(#REF!=0," ",#REF!)</f>
        <v>#REF!</v>
      </c>
      <c r="C338" s="49" t="e">
        <f>IF(#REF!=0,"",#REF!)</f>
        <v>#REF!</v>
      </c>
      <c r="D338" s="60" t="e">
        <f>IF(#REF!=0,"",#REF!)</f>
        <v>#REF!</v>
      </c>
      <c r="E338" s="50" t="e">
        <f>IF(#REF!=0,"",C338*D338)</f>
        <v>#REF!</v>
      </c>
      <c r="F338" s="51" t="e">
        <f>SUBSTITUTE(SUBSTITUTE(#REF!,"XAMS","Euronext Amsterdam"),"CEUX","Cboe DXE")</f>
        <v>#REF!</v>
      </c>
    </row>
    <row r="339" spans="1:6">
      <c r="A339" s="58"/>
      <c r="B339" s="59" t="e">
        <f>IF(#REF!=0," ",#REF!)</f>
        <v>#REF!</v>
      </c>
      <c r="C339" s="49" t="e">
        <f>IF(#REF!=0,"",#REF!)</f>
        <v>#REF!</v>
      </c>
      <c r="D339" s="60" t="e">
        <f>IF(#REF!=0,"",#REF!)</f>
        <v>#REF!</v>
      </c>
      <c r="E339" s="50" t="e">
        <f>IF(#REF!=0,"",C339*D339)</f>
        <v>#REF!</v>
      </c>
      <c r="F339" s="51" t="e">
        <f>SUBSTITUTE(SUBSTITUTE(#REF!,"XAMS","Euronext Amsterdam"),"CEUX","Cboe DXE")</f>
        <v>#REF!</v>
      </c>
    </row>
    <row r="340" spans="1:6">
      <c r="A340" s="58"/>
      <c r="B340" s="59" t="e">
        <f>IF(#REF!=0," ",#REF!)</f>
        <v>#REF!</v>
      </c>
      <c r="C340" s="49" t="e">
        <f>IF(#REF!=0,"",#REF!)</f>
        <v>#REF!</v>
      </c>
      <c r="D340" s="60" t="e">
        <f>IF(#REF!=0,"",#REF!)</f>
        <v>#REF!</v>
      </c>
      <c r="E340" s="50" t="e">
        <f>IF(#REF!=0,"",C340*D340)</f>
        <v>#REF!</v>
      </c>
      <c r="F340" s="51" t="e">
        <f>SUBSTITUTE(SUBSTITUTE(#REF!,"XAMS","Euronext Amsterdam"),"CEUX","Cboe DXE")</f>
        <v>#REF!</v>
      </c>
    </row>
    <row r="341" spans="1:6">
      <c r="A341" s="58"/>
      <c r="B341" s="59" t="e">
        <f>IF(#REF!=0," ",#REF!)</f>
        <v>#REF!</v>
      </c>
      <c r="C341" s="49" t="e">
        <f>IF(#REF!=0,"",#REF!)</f>
        <v>#REF!</v>
      </c>
      <c r="D341" s="60" t="e">
        <f>IF(#REF!=0,"",#REF!)</f>
        <v>#REF!</v>
      </c>
      <c r="E341" s="50" t="e">
        <f>IF(#REF!=0,"",C341*D341)</f>
        <v>#REF!</v>
      </c>
      <c r="F341" s="51" t="e">
        <f>SUBSTITUTE(SUBSTITUTE(#REF!,"XAMS","Euronext Amsterdam"),"CEUX","Cboe DXE")</f>
        <v>#REF!</v>
      </c>
    </row>
    <row r="342" spans="1:6">
      <c r="A342" s="58"/>
      <c r="B342" s="59" t="e">
        <f>IF(#REF!=0," ",#REF!)</f>
        <v>#REF!</v>
      </c>
      <c r="C342" s="49" t="e">
        <f>IF(#REF!=0,"",#REF!)</f>
        <v>#REF!</v>
      </c>
      <c r="D342" s="60" t="e">
        <f>IF(#REF!=0,"",#REF!)</f>
        <v>#REF!</v>
      </c>
      <c r="E342" s="50" t="e">
        <f>IF(#REF!=0,"",C342*D342)</f>
        <v>#REF!</v>
      </c>
      <c r="F342" s="51" t="e">
        <f>SUBSTITUTE(SUBSTITUTE(#REF!,"XAMS","Euronext Amsterdam"),"CEUX","Cboe DXE")</f>
        <v>#REF!</v>
      </c>
    </row>
    <row r="343" spans="1:6">
      <c r="A343" s="58"/>
      <c r="B343" s="59" t="e">
        <f>IF(#REF!=0," ",#REF!)</f>
        <v>#REF!</v>
      </c>
      <c r="C343" s="49" t="e">
        <f>IF(#REF!=0,"",#REF!)</f>
        <v>#REF!</v>
      </c>
      <c r="D343" s="60" t="e">
        <f>IF(#REF!=0,"",#REF!)</f>
        <v>#REF!</v>
      </c>
      <c r="E343" s="50" t="e">
        <f>IF(#REF!=0,"",C343*D343)</f>
        <v>#REF!</v>
      </c>
      <c r="F343" s="51" t="e">
        <f>SUBSTITUTE(SUBSTITUTE(#REF!,"XAMS","Euronext Amsterdam"),"CEUX","Cboe DXE")</f>
        <v>#REF!</v>
      </c>
    </row>
    <row r="344" spans="1:6">
      <c r="A344" s="58"/>
      <c r="B344" s="59" t="e">
        <f>IF(#REF!=0," ",#REF!)</f>
        <v>#REF!</v>
      </c>
      <c r="C344" s="49" t="e">
        <f>IF(#REF!=0,"",#REF!)</f>
        <v>#REF!</v>
      </c>
      <c r="D344" s="60" t="e">
        <f>IF(#REF!=0,"",#REF!)</f>
        <v>#REF!</v>
      </c>
      <c r="E344" s="50" t="e">
        <f>IF(#REF!=0,"",C344*D344)</f>
        <v>#REF!</v>
      </c>
      <c r="F344" s="51" t="e">
        <f>SUBSTITUTE(SUBSTITUTE(#REF!,"XAMS","Euronext Amsterdam"),"CEUX","Cboe DXE")</f>
        <v>#REF!</v>
      </c>
    </row>
    <row r="345" spans="1:6">
      <c r="A345" s="58"/>
      <c r="B345" s="59" t="e">
        <f>IF(#REF!=0," ",#REF!)</f>
        <v>#REF!</v>
      </c>
      <c r="C345" s="49" t="e">
        <f>IF(#REF!=0,"",#REF!)</f>
        <v>#REF!</v>
      </c>
      <c r="D345" s="60" t="e">
        <f>IF(#REF!=0,"",#REF!)</f>
        <v>#REF!</v>
      </c>
      <c r="E345" s="50" t="e">
        <f>IF(#REF!=0,"",C345*D345)</f>
        <v>#REF!</v>
      </c>
      <c r="F345" s="51" t="e">
        <f>SUBSTITUTE(SUBSTITUTE(#REF!,"XAMS","Euronext Amsterdam"),"CEUX","Cboe DXE")</f>
        <v>#REF!</v>
      </c>
    </row>
    <row r="346" spans="1:6">
      <c r="A346" s="58"/>
      <c r="B346" s="59" t="e">
        <f>IF(#REF!=0," ",#REF!)</f>
        <v>#REF!</v>
      </c>
      <c r="C346" s="49" t="e">
        <f>IF(#REF!=0,"",#REF!)</f>
        <v>#REF!</v>
      </c>
      <c r="D346" s="60" t="e">
        <f>IF(#REF!=0,"",#REF!)</f>
        <v>#REF!</v>
      </c>
      <c r="E346" s="50" t="e">
        <f>IF(#REF!=0,"",C346*D346)</f>
        <v>#REF!</v>
      </c>
      <c r="F346" s="51" t="e">
        <f>SUBSTITUTE(SUBSTITUTE(#REF!,"XAMS","Euronext Amsterdam"),"CEUX","Cboe DXE")</f>
        <v>#REF!</v>
      </c>
    </row>
    <row r="347" spans="1:6">
      <c r="A347" s="58"/>
      <c r="B347" s="59" t="e">
        <f>IF(#REF!=0," ",#REF!)</f>
        <v>#REF!</v>
      </c>
      <c r="C347" s="49" t="e">
        <f>IF(#REF!=0,"",#REF!)</f>
        <v>#REF!</v>
      </c>
      <c r="D347" s="60" t="e">
        <f>IF(#REF!=0,"",#REF!)</f>
        <v>#REF!</v>
      </c>
      <c r="E347" s="50" t="e">
        <f>IF(#REF!=0,"",C347*D347)</f>
        <v>#REF!</v>
      </c>
      <c r="F347" s="51" t="e">
        <f>SUBSTITUTE(SUBSTITUTE(#REF!,"XAMS","Euronext Amsterdam"),"CEUX","Cboe DXE")</f>
        <v>#REF!</v>
      </c>
    </row>
    <row r="348" spans="1:6">
      <c r="A348" s="58"/>
      <c r="B348" s="59" t="e">
        <f>IF(#REF!=0," ",#REF!)</f>
        <v>#REF!</v>
      </c>
      <c r="C348" s="49" t="e">
        <f>IF(#REF!=0,"",#REF!)</f>
        <v>#REF!</v>
      </c>
      <c r="D348" s="60" t="e">
        <f>IF(#REF!=0,"",#REF!)</f>
        <v>#REF!</v>
      </c>
      <c r="E348" s="50" t="e">
        <f>IF(#REF!=0,"",C348*D348)</f>
        <v>#REF!</v>
      </c>
      <c r="F348" s="51" t="e">
        <f>SUBSTITUTE(SUBSTITUTE(#REF!,"XAMS","Euronext Amsterdam"),"CEUX","Cboe DXE")</f>
        <v>#REF!</v>
      </c>
    </row>
    <row r="349" spans="1:6">
      <c r="A349" s="58"/>
      <c r="B349" s="59" t="e">
        <f>IF(#REF!=0," ",#REF!)</f>
        <v>#REF!</v>
      </c>
      <c r="C349" s="49" t="e">
        <f>IF(#REF!=0,"",#REF!)</f>
        <v>#REF!</v>
      </c>
      <c r="D349" s="60" t="e">
        <f>IF(#REF!=0,"",#REF!)</f>
        <v>#REF!</v>
      </c>
      <c r="E349" s="50" t="e">
        <f>IF(#REF!=0,"",C349*D349)</f>
        <v>#REF!</v>
      </c>
      <c r="F349" s="51" t="e">
        <f>SUBSTITUTE(SUBSTITUTE(#REF!,"XAMS","Euronext Amsterdam"),"CEUX","Cboe DXE")</f>
        <v>#REF!</v>
      </c>
    </row>
    <row r="350" spans="1:6">
      <c r="A350" s="58"/>
      <c r="B350" s="59" t="e">
        <f>IF(#REF!=0," ",#REF!)</f>
        <v>#REF!</v>
      </c>
      <c r="C350" s="49" t="e">
        <f>IF(#REF!=0,"",#REF!)</f>
        <v>#REF!</v>
      </c>
      <c r="D350" s="60" t="e">
        <f>IF(#REF!=0,"",#REF!)</f>
        <v>#REF!</v>
      </c>
      <c r="E350" s="50" t="e">
        <f>IF(#REF!=0,"",C350*D350)</f>
        <v>#REF!</v>
      </c>
      <c r="F350" s="51" t="e">
        <f>SUBSTITUTE(SUBSTITUTE(#REF!,"XAMS","Euronext Amsterdam"),"CEUX","Cboe DXE")</f>
        <v>#REF!</v>
      </c>
    </row>
    <row r="351" spans="1:6">
      <c r="A351" s="58"/>
      <c r="B351" s="59" t="e">
        <f>IF(#REF!=0," ",#REF!)</f>
        <v>#REF!</v>
      </c>
      <c r="C351" s="49" t="e">
        <f>IF(#REF!=0,"",#REF!)</f>
        <v>#REF!</v>
      </c>
      <c r="D351" s="60" t="e">
        <f>IF(#REF!=0,"",#REF!)</f>
        <v>#REF!</v>
      </c>
      <c r="E351" s="50" t="e">
        <f>IF(#REF!=0,"",C351*D351)</f>
        <v>#REF!</v>
      </c>
      <c r="F351" s="51" t="e">
        <f>SUBSTITUTE(SUBSTITUTE(#REF!,"XAMS","Euronext Amsterdam"),"CEUX","Cboe DXE")</f>
        <v>#REF!</v>
      </c>
    </row>
    <row r="352" spans="1:6">
      <c r="A352" s="58"/>
      <c r="B352" s="59"/>
      <c r="C352" s="49"/>
      <c r="D352" s="60"/>
      <c r="E352" s="50"/>
      <c r="F352" s="51"/>
    </row>
    <row r="353" spans="1:6">
      <c r="A353" s="58"/>
      <c r="B353" s="59"/>
      <c r="C353" s="49"/>
      <c r="D353" s="60"/>
      <c r="E353" s="50"/>
      <c r="F353" s="51"/>
    </row>
    <row r="354" spans="1:6">
      <c r="A354" s="58"/>
      <c r="B354" s="59"/>
      <c r="C354" s="49"/>
      <c r="D354" s="60"/>
      <c r="E354" s="50"/>
      <c r="F354" s="51"/>
    </row>
    <row r="355" spans="1:6">
      <c r="A355" s="58"/>
      <c r="B355" s="59"/>
      <c r="C355" s="49"/>
      <c r="D355" s="60"/>
      <c r="E355" s="50"/>
      <c r="F355" s="51"/>
    </row>
    <row r="356" spans="1:6">
      <c r="A356" s="58"/>
      <c r="B356" s="59"/>
      <c r="C356" s="49"/>
      <c r="D356" s="60"/>
      <c r="E356" s="50"/>
      <c r="F356" s="51"/>
    </row>
    <row r="357" spans="1:6">
      <c r="A357" s="58"/>
      <c r="B357" s="59"/>
      <c r="C357" s="49"/>
      <c r="D357" s="60"/>
      <c r="E357" s="50"/>
      <c r="F357" s="51"/>
    </row>
    <row r="358" spans="1:6">
      <c r="A358" s="58"/>
      <c r="B358" s="59"/>
      <c r="C358" s="49"/>
      <c r="D358" s="60"/>
      <c r="E358" s="50"/>
      <c r="F358" s="51"/>
    </row>
    <row r="359" spans="1:6">
      <c r="A359" s="58"/>
      <c r="B359" s="59"/>
      <c r="C359" s="49"/>
      <c r="D359" s="60"/>
      <c r="E359" s="50"/>
      <c r="F359" s="51"/>
    </row>
    <row r="360" spans="1:6">
      <c r="A360" s="58"/>
      <c r="B360" s="59"/>
      <c r="C360" s="49"/>
      <c r="D360" s="60"/>
      <c r="E360" s="50"/>
      <c r="F360" s="51"/>
    </row>
    <row r="361" spans="1:6">
      <c r="A361" s="58"/>
      <c r="B361" s="59"/>
      <c r="C361" s="49"/>
      <c r="D361" s="60"/>
      <c r="E361" s="50"/>
      <c r="F361" s="51"/>
    </row>
    <row r="362" spans="1:6">
      <c r="A362" s="58"/>
      <c r="B362" s="59"/>
      <c r="C362" s="49"/>
      <c r="D362" s="60"/>
      <c r="E362" s="50"/>
      <c r="F362" s="51"/>
    </row>
    <row r="363" spans="1:6">
      <c r="A363" s="58"/>
      <c r="B363" s="59"/>
      <c r="C363" s="49"/>
      <c r="D363" s="60"/>
      <c r="E363" s="50"/>
      <c r="F363" s="51"/>
    </row>
    <row r="364" spans="1:6">
      <c r="A364" s="58"/>
      <c r="B364" s="59"/>
      <c r="C364" s="49"/>
      <c r="D364" s="60"/>
      <c r="E364" s="50"/>
      <c r="F364" s="51"/>
    </row>
    <row r="365" spans="1:6">
      <c r="A365" s="58"/>
      <c r="B365" s="59"/>
      <c r="C365" s="49"/>
      <c r="D365" s="60"/>
      <c r="E365" s="50"/>
      <c r="F365" s="51"/>
    </row>
    <row r="366" spans="1:6">
      <c r="A366" s="58"/>
      <c r="B366" s="59"/>
      <c r="C366" s="49"/>
      <c r="D366" s="60"/>
      <c r="E366" s="50"/>
      <c r="F366" s="51"/>
    </row>
    <row r="367" spans="1:6">
      <c r="A367" s="58"/>
      <c r="B367" s="59"/>
      <c r="C367" s="49"/>
      <c r="D367" s="60"/>
      <c r="E367" s="50"/>
      <c r="F367" s="51"/>
    </row>
    <row r="368" spans="1:6">
      <c r="A368" s="58"/>
      <c r="B368" s="59"/>
      <c r="C368" s="49"/>
      <c r="D368" s="60"/>
      <c r="E368" s="50"/>
      <c r="F368" s="51"/>
    </row>
    <row r="369" spans="1:6">
      <c r="A369" s="58"/>
      <c r="B369" s="59"/>
      <c r="C369" s="49"/>
      <c r="D369" s="60"/>
      <c r="E369" s="50"/>
      <c r="F369" s="51"/>
    </row>
    <row r="370" spans="1:6">
      <c r="A370" s="58"/>
      <c r="B370" s="59"/>
      <c r="C370" s="49"/>
      <c r="D370" s="60"/>
      <c r="E370" s="50"/>
      <c r="F370" s="51"/>
    </row>
    <row r="371" spans="1:6">
      <c r="A371" s="58"/>
      <c r="B371" s="59"/>
      <c r="C371" s="49"/>
      <c r="D371" s="60"/>
      <c r="E371" s="50"/>
      <c r="F371" s="51"/>
    </row>
    <row r="372" spans="1:6">
      <c r="A372" s="58"/>
      <c r="B372" s="59"/>
      <c r="C372" s="49"/>
      <c r="D372" s="60"/>
      <c r="E372" s="50"/>
      <c r="F372" s="51"/>
    </row>
    <row r="373" spans="1:6">
      <c r="A373" s="58"/>
      <c r="B373" s="59"/>
      <c r="C373" s="49"/>
      <c r="D373" s="60"/>
      <c r="E373" s="50"/>
      <c r="F373" s="51"/>
    </row>
    <row r="374" spans="1:6">
      <c r="A374" s="58"/>
      <c r="B374" s="59"/>
      <c r="C374" s="49"/>
      <c r="D374" s="60"/>
      <c r="E374" s="50"/>
      <c r="F374" s="51"/>
    </row>
    <row r="375" spans="1:6">
      <c r="A375" s="58"/>
      <c r="B375" s="59"/>
      <c r="C375" s="49"/>
      <c r="D375" s="60"/>
      <c r="E375" s="50"/>
      <c r="F375" s="51"/>
    </row>
    <row r="376" spans="1:6">
      <c r="A376" s="58"/>
      <c r="B376" s="59"/>
      <c r="C376" s="49"/>
      <c r="D376" s="60"/>
      <c r="E376" s="50"/>
      <c r="F376" s="51"/>
    </row>
    <row r="377" spans="1:6">
      <c r="A377" s="58"/>
      <c r="B377" s="59"/>
      <c r="C377" s="49"/>
      <c r="D377" s="60"/>
      <c r="E377" s="50"/>
      <c r="F377" s="51"/>
    </row>
    <row r="378" spans="1:6">
      <c r="A378" s="58"/>
      <c r="B378" s="59"/>
      <c r="C378" s="49"/>
      <c r="D378" s="60"/>
      <c r="E378" s="50"/>
      <c r="F378" s="51"/>
    </row>
    <row r="379" spans="1:6">
      <c r="A379" s="58"/>
      <c r="B379" s="59"/>
      <c r="C379" s="49"/>
      <c r="D379" s="60"/>
      <c r="E379" s="50"/>
      <c r="F379" s="51"/>
    </row>
    <row r="380" spans="1:6">
      <c r="A380" s="58"/>
      <c r="B380" s="59"/>
      <c r="C380" s="49"/>
      <c r="D380" s="60"/>
      <c r="E380" s="50"/>
      <c r="F380" s="51"/>
    </row>
    <row r="381" spans="1:6">
      <c r="A381" s="58"/>
      <c r="B381" s="59"/>
      <c r="C381" s="49"/>
      <c r="D381" s="60"/>
      <c r="E381" s="50"/>
      <c r="F381" s="51"/>
    </row>
    <row r="382" spans="1:6">
      <c r="A382" s="58"/>
      <c r="B382" s="59"/>
      <c r="C382" s="49"/>
      <c r="D382" s="60"/>
      <c r="E382" s="50"/>
      <c r="F382" s="51"/>
    </row>
    <row r="383" spans="1:6">
      <c r="A383" s="58"/>
      <c r="B383" s="59"/>
      <c r="C383" s="49"/>
      <c r="D383" s="60"/>
      <c r="E383" s="50"/>
      <c r="F383" s="51"/>
    </row>
    <row r="384" spans="1:6">
      <c r="A384" s="58"/>
      <c r="B384" s="59"/>
      <c r="C384" s="49"/>
      <c r="D384" s="60"/>
      <c r="E384" s="50"/>
      <c r="F384" s="51"/>
    </row>
    <row r="385" spans="1:6">
      <c r="A385" s="58"/>
      <c r="B385" s="59"/>
      <c r="C385" s="49"/>
      <c r="D385" s="60"/>
      <c r="E385" s="50"/>
      <c r="F385" s="51"/>
    </row>
    <row r="386" spans="1:6">
      <c r="A386" s="58"/>
      <c r="B386" s="59"/>
      <c r="C386" s="49"/>
      <c r="D386" s="60"/>
      <c r="E386" s="50"/>
      <c r="F386" s="51"/>
    </row>
    <row r="387" spans="1:6">
      <c r="A387" s="58"/>
      <c r="B387" s="59"/>
      <c r="C387" s="49"/>
      <c r="D387" s="60"/>
      <c r="E387" s="50"/>
      <c r="F387" s="51"/>
    </row>
    <row r="388" spans="1:6">
      <c r="A388" s="58"/>
      <c r="B388" s="59"/>
      <c r="C388" s="49"/>
      <c r="D388" s="60"/>
      <c r="E388" s="50"/>
      <c r="F388" s="51"/>
    </row>
    <row r="389" spans="1:6">
      <c r="A389" s="58"/>
      <c r="B389" s="59"/>
      <c r="C389" s="49"/>
      <c r="D389" s="60"/>
      <c r="E389" s="50"/>
      <c r="F389" s="51"/>
    </row>
    <row r="390" spans="1:6">
      <c r="A390" s="58"/>
      <c r="B390" s="59"/>
      <c r="C390" s="49"/>
      <c r="D390" s="60"/>
      <c r="E390" s="50"/>
      <c r="F390" s="51"/>
    </row>
    <row r="391" spans="1:6">
      <c r="A391" s="58"/>
      <c r="B391" s="59"/>
      <c r="C391" s="49"/>
      <c r="D391" s="60"/>
      <c r="E391" s="50"/>
      <c r="F391" s="51"/>
    </row>
    <row r="392" spans="1:6">
      <c r="A392" s="58"/>
      <c r="B392" s="59"/>
      <c r="C392" s="49"/>
      <c r="D392" s="60"/>
      <c r="E392" s="50"/>
      <c r="F392" s="51"/>
    </row>
    <row r="393" spans="1:6">
      <c r="A393" s="58"/>
      <c r="B393" s="59"/>
      <c r="C393" s="49"/>
      <c r="D393" s="60"/>
      <c r="E393" s="50"/>
      <c r="F393" s="51"/>
    </row>
    <row r="394" spans="1:6">
      <c r="A394" s="58"/>
      <c r="B394" s="59"/>
      <c r="C394" s="49"/>
      <c r="D394" s="60"/>
      <c r="E394" s="50"/>
      <c r="F394" s="51"/>
    </row>
    <row r="395" spans="1:6">
      <c r="A395" s="58"/>
      <c r="B395" s="59"/>
      <c r="C395" s="49"/>
      <c r="D395" s="60"/>
      <c r="E395" s="50"/>
      <c r="F395" s="51"/>
    </row>
    <row r="396" spans="1:6">
      <c r="A396" s="58"/>
      <c r="B396" s="59"/>
      <c r="C396" s="49"/>
      <c r="D396" s="60"/>
      <c r="E396" s="50"/>
      <c r="F396" s="51"/>
    </row>
    <row r="397" spans="1:6">
      <c r="A397" s="58"/>
      <c r="B397" s="59"/>
      <c r="C397" s="49"/>
      <c r="D397" s="60"/>
      <c r="E397" s="50"/>
      <c r="F397" s="51"/>
    </row>
    <row r="398" spans="1:6">
      <c r="A398" s="58"/>
      <c r="B398" s="59"/>
      <c r="C398" s="49"/>
      <c r="D398" s="60"/>
      <c r="E398" s="50"/>
      <c r="F398" s="51"/>
    </row>
    <row r="399" spans="1:6">
      <c r="A399" s="58"/>
      <c r="B399" s="59"/>
      <c r="C399" s="49"/>
      <c r="D399" s="60"/>
      <c r="E399" s="50"/>
      <c r="F399" s="51"/>
    </row>
    <row r="400" spans="1:6">
      <c r="A400" s="58"/>
      <c r="B400" s="59"/>
      <c r="C400" s="49"/>
      <c r="D400" s="60"/>
      <c r="E400" s="50"/>
      <c r="F400" s="51"/>
    </row>
    <row r="401" spans="1:6">
      <c r="A401" s="58"/>
      <c r="B401" s="59"/>
      <c r="C401" s="49"/>
      <c r="D401" s="60"/>
      <c r="E401" s="50"/>
      <c r="F401" s="51"/>
    </row>
    <row r="402" spans="1:6">
      <c r="A402" s="58"/>
      <c r="B402" s="59"/>
      <c r="C402" s="49"/>
      <c r="D402" s="60"/>
      <c r="E402" s="50"/>
      <c r="F402" s="51"/>
    </row>
    <row r="403" spans="1:6">
      <c r="A403" s="58"/>
      <c r="B403" s="59"/>
      <c r="C403" s="49"/>
      <c r="D403" s="60"/>
      <c r="E403" s="50"/>
      <c r="F403" s="51"/>
    </row>
    <row r="404" spans="1:6">
      <c r="A404" s="58"/>
      <c r="B404" s="59"/>
      <c r="C404" s="49"/>
      <c r="D404" s="60"/>
      <c r="E404" s="50"/>
      <c r="F404" s="51"/>
    </row>
    <row r="405" spans="1:6">
      <c r="A405" s="58"/>
      <c r="B405" s="59"/>
      <c r="C405" s="49"/>
      <c r="D405" s="60"/>
      <c r="E405" s="50"/>
      <c r="F405" s="51"/>
    </row>
    <row r="406" spans="1:6">
      <c r="A406" s="58"/>
      <c r="B406" s="59"/>
      <c r="C406" s="49"/>
      <c r="D406" s="60"/>
      <c r="E406" s="50"/>
      <c r="F406" s="51"/>
    </row>
    <row r="407" spans="1:6">
      <c r="A407" s="58"/>
      <c r="B407" s="59"/>
      <c r="C407" s="49"/>
      <c r="D407" s="60"/>
      <c r="E407" s="50"/>
      <c r="F407" s="51"/>
    </row>
    <row r="408" spans="1:6">
      <c r="A408" s="58"/>
      <c r="B408" s="59"/>
      <c r="C408" s="49"/>
      <c r="D408" s="60"/>
      <c r="E408" s="50"/>
      <c r="F408" s="51"/>
    </row>
    <row r="409" spans="1:6">
      <c r="A409" s="58"/>
      <c r="B409" s="59"/>
      <c r="C409" s="49"/>
      <c r="D409" s="60"/>
      <c r="E409" s="50"/>
      <c r="F409" s="51"/>
    </row>
    <row r="410" spans="1:6">
      <c r="A410" s="58"/>
      <c r="B410" s="59"/>
      <c r="C410" s="49"/>
      <c r="D410" s="60"/>
      <c r="E410" s="50"/>
      <c r="F410" s="51"/>
    </row>
    <row r="411" spans="1:6">
      <c r="A411" s="58"/>
      <c r="B411" s="59"/>
      <c r="C411" s="49"/>
      <c r="D411" s="60"/>
      <c r="E411" s="50"/>
      <c r="F411" s="51"/>
    </row>
    <row r="412" spans="1:6">
      <c r="A412" s="58"/>
      <c r="B412" s="59"/>
      <c r="C412" s="49"/>
      <c r="D412" s="60"/>
      <c r="E412" s="50"/>
      <c r="F412" s="51"/>
    </row>
    <row r="413" spans="1:6">
      <c r="A413" s="58"/>
      <c r="B413" s="59"/>
      <c r="C413" s="49"/>
      <c r="D413" s="60"/>
      <c r="E413" s="50"/>
      <c r="F413" s="51"/>
    </row>
    <row r="414" spans="1:6">
      <c r="A414" s="58"/>
      <c r="B414" s="59"/>
      <c r="C414" s="49"/>
      <c r="D414" s="60"/>
      <c r="E414" s="50"/>
      <c r="F414" s="51"/>
    </row>
    <row r="415" spans="1:6">
      <c r="A415" s="58"/>
      <c r="B415" s="59"/>
      <c r="C415" s="49"/>
      <c r="D415" s="60"/>
      <c r="E415" s="50"/>
      <c r="F415" s="51"/>
    </row>
    <row r="416" spans="1:6">
      <c r="A416" s="58"/>
      <c r="B416" s="59"/>
      <c r="C416" s="49"/>
      <c r="D416" s="60"/>
      <c r="E416" s="50"/>
      <c r="F416" s="51"/>
    </row>
    <row r="417" spans="1:6">
      <c r="A417" s="58"/>
      <c r="B417" s="59"/>
      <c r="C417" s="49"/>
      <c r="D417" s="60"/>
      <c r="E417" s="50"/>
      <c r="F417" s="51"/>
    </row>
    <row r="418" spans="1:6">
      <c r="A418" s="58"/>
      <c r="B418" s="59"/>
      <c r="C418" s="49"/>
      <c r="D418" s="60"/>
      <c r="E418" s="50"/>
      <c r="F418" s="51"/>
    </row>
    <row r="419" spans="1:6">
      <c r="A419" s="58"/>
      <c r="B419" s="59"/>
      <c r="C419" s="49"/>
      <c r="D419" s="60"/>
      <c r="E419" s="50"/>
      <c r="F419" s="51"/>
    </row>
    <row r="420" spans="1:6">
      <c r="A420" s="58"/>
      <c r="B420" s="59"/>
      <c r="C420" s="49"/>
      <c r="D420" s="60"/>
      <c r="E420" s="50"/>
      <c r="F420" s="51"/>
    </row>
    <row r="421" spans="1:6">
      <c r="A421" s="58"/>
      <c r="B421" s="59"/>
      <c r="C421" s="49"/>
      <c r="D421" s="60"/>
      <c r="E421" s="50"/>
      <c r="F421" s="51"/>
    </row>
    <row r="422" spans="1:6">
      <c r="A422" s="58"/>
      <c r="B422" s="59"/>
      <c r="C422" s="49"/>
      <c r="D422" s="60"/>
      <c r="E422" s="50"/>
      <c r="F422" s="51"/>
    </row>
    <row r="423" spans="1:6">
      <c r="A423" s="58"/>
      <c r="B423" s="59"/>
      <c r="C423" s="49"/>
      <c r="D423" s="60"/>
      <c r="E423" s="50"/>
      <c r="F423" s="51"/>
    </row>
    <row r="424" spans="1:6">
      <c r="A424" s="58"/>
      <c r="B424" s="59"/>
      <c r="C424" s="49"/>
      <c r="D424" s="60"/>
      <c r="E424" s="50"/>
      <c r="F424" s="51"/>
    </row>
    <row r="425" spans="1:6">
      <c r="A425" s="58"/>
      <c r="B425" s="59"/>
      <c r="C425" s="49"/>
      <c r="D425" s="60"/>
      <c r="E425" s="50"/>
      <c r="F425" s="51"/>
    </row>
    <row r="426" spans="1:6">
      <c r="A426" s="58"/>
      <c r="B426" s="59"/>
      <c r="C426" s="49"/>
      <c r="D426" s="60"/>
      <c r="E426" s="50"/>
      <c r="F426" s="51"/>
    </row>
    <row r="427" spans="1:6">
      <c r="A427" s="58"/>
      <c r="B427" s="59"/>
      <c r="C427" s="49"/>
      <c r="D427" s="60"/>
      <c r="E427" s="50"/>
      <c r="F427" s="51"/>
    </row>
    <row r="428" spans="1:6">
      <c r="A428" s="58"/>
      <c r="B428" s="59"/>
      <c r="C428" s="49"/>
      <c r="D428" s="60"/>
      <c r="E428" s="50"/>
      <c r="F428" s="51"/>
    </row>
    <row r="429" spans="1:6">
      <c r="A429" s="58"/>
      <c r="B429" s="59"/>
      <c r="C429" s="49"/>
      <c r="D429" s="60"/>
      <c r="E429" s="50"/>
      <c r="F429" s="51"/>
    </row>
    <row r="430" spans="1:6">
      <c r="A430" s="58"/>
      <c r="B430" s="59"/>
      <c r="C430" s="49"/>
      <c r="D430" s="60"/>
      <c r="E430" s="50"/>
      <c r="F430" s="51"/>
    </row>
    <row r="431" spans="1:6">
      <c r="A431" s="58"/>
      <c r="B431" s="59"/>
      <c r="C431" s="49"/>
      <c r="D431" s="60"/>
      <c r="E431" s="50"/>
      <c r="F431" s="51"/>
    </row>
    <row r="432" spans="1:6">
      <c r="A432" s="58"/>
      <c r="B432" s="59"/>
      <c r="C432" s="49"/>
      <c r="D432" s="60"/>
      <c r="E432" s="50"/>
      <c r="F432" s="51"/>
    </row>
    <row r="433" spans="1:6">
      <c r="A433" s="58"/>
      <c r="B433" s="59"/>
      <c r="C433" s="49"/>
      <c r="D433" s="60"/>
      <c r="E433" s="50"/>
      <c r="F433" s="51"/>
    </row>
    <row r="434" spans="1:6">
      <c r="A434" s="58"/>
      <c r="B434" s="59"/>
      <c r="C434" s="49"/>
      <c r="D434" s="60"/>
      <c r="E434" s="50"/>
      <c r="F434" s="51"/>
    </row>
    <row r="435" spans="1:6">
      <c r="A435" s="58"/>
      <c r="B435" s="59"/>
      <c r="C435" s="49"/>
      <c r="D435" s="60"/>
      <c r="E435" s="50"/>
      <c r="F435" s="51"/>
    </row>
    <row r="436" spans="1:6">
      <c r="A436" s="58"/>
      <c r="B436" s="59"/>
      <c r="C436" s="49"/>
      <c r="D436" s="60"/>
      <c r="E436" s="50"/>
      <c r="F436" s="51"/>
    </row>
    <row r="437" spans="1:6">
      <c r="A437" s="58"/>
      <c r="B437" s="59"/>
      <c r="C437" s="49"/>
      <c r="D437" s="60"/>
      <c r="E437" s="50"/>
      <c r="F437" s="51"/>
    </row>
    <row r="438" spans="1:6">
      <c r="A438" s="58"/>
      <c r="B438" s="59"/>
      <c r="C438" s="49"/>
      <c r="D438" s="60"/>
      <c r="E438" s="50"/>
      <c r="F438" s="51"/>
    </row>
    <row r="439" spans="1:6">
      <c r="A439" s="58"/>
      <c r="B439" s="59"/>
      <c r="C439" s="49"/>
      <c r="D439" s="60"/>
      <c r="E439" s="50"/>
      <c r="F439" s="51"/>
    </row>
    <row r="440" spans="1:6">
      <c r="A440" s="58"/>
      <c r="B440" s="59"/>
      <c r="C440" s="49"/>
      <c r="D440" s="60"/>
      <c r="E440" s="50"/>
      <c r="F440" s="51"/>
    </row>
    <row r="441" spans="1:6">
      <c r="A441" s="58"/>
      <c r="B441" s="59"/>
      <c r="C441" s="49"/>
      <c r="D441" s="60"/>
      <c r="E441" s="50"/>
      <c r="F441" s="51"/>
    </row>
    <row r="442" spans="1:6">
      <c r="A442" s="58"/>
      <c r="B442" s="59"/>
      <c r="C442" s="49"/>
      <c r="D442" s="60"/>
      <c r="E442" s="50"/>
      <c r="F442" s="51"/>
    </row>
    <row r="443" spans="1:6">
      <c r="A443" s="58"/>
      <c r="B443" s="59"/>
      <c r="C443" s="49"/>
      <c r="D443" s="60"/>
      <c r="E443" s="50"/>
      <c r="F443" s="51"/>
    </row>
    <row r="444" spans="1:6">
      <c r="A444" s="58"/>
      <c r="B444" s="59"/>
      <c r="C444" s="49"/>
      <c r="D444" s="60"/>
      <c r="E444" s="50"/>
      <c r="F444" s="51"/>
    </row>
    <row r="445" spans="1:6">
      <c r="A445" s="58"/>
      <c r="B445" s="59"/>
      <c r="C445" s="49"/>
      <c r="D445" s="60"/>
      <c r="E445" s="50"/>
      <c r="F445" s="51"/>
    </row>
    <row r="446" spans="1:6">
      <c r="A446" s="58"/>
      <c r="B446" s="59"/>
      <c r="C446" s="49"/>
      <c r="D446" s="60"/>
      <c r="E446" s="50"/>
      <c r="F446" s="51"/>
    </row>
    <row r="447" spans="1:6">
      <c r="A447" s="58"/>
      <c r="B447" s="59"/>
      <c r="C447" s="49"/>
      <c r="D447" s="60"/>
      <c r="E447" s="50"/>
      <c r="F447" s="51"/>
    </row>
    <row r="448" spans="1:6">
      <c r="A448" s="58"/>
      <c r="B448" s="59"/>
      <c r="C448" s="49"/>
      <c r="D448" s="60"/>
      <c r="E448" s="50"/>
      <c r="F448" s="51"/>
    </row>
    <row r="449" spans="1:6">
      <c r="A449" s="58"/>
      <c r="B449" s="59"/>
      <c r="C449" s="49"/>
      <c r="D449" s="60"/>
      <c r="E449" s="50"/>
      <c r="F449" s="51"/>
    </row>
    <row r="450" spans="1:6">
      <c r="A450" s="58"/>
      <c r="B450" s="59"/>
      <c r="C450" s="49"/>
      <c r="D450" s="60"/>
      <c r="E450" s="50"/>
      <c r="F450" s="51"/>
    </row>
    <row r="451" spans="1:6">
      <c r="A451" s="58"/>
      <c r="B451" s="59"/>
      <c r="C451" s="49"/>
      <c r="D451" s="60"/>
      <c r="E451" s="50"/>
      <c r="F451" s="51"/>
    </row>
    <row r="452" spans="1:6">
      <c r="A452" s="58"/>
      <c r="B452" s="59"/>
      <c r="C452" s="49"/>
      <c r="D452" s="60"/>
      <c r="E452" s="50"/>
      <c r="F452" s="51"/>
    </row>
    <row r="453" spans="1:6">
      <c r="A453" s="58"/>
      <c r="B453" s="59"/>
      <c r="C453" s="49"/>
      <c r="D453" s="60"/>
      <c r="E453" s="50"/>
      <c r="F453" s="51"/>
    </row>
    <row r="454" spans="1:6">
      <c r="A454" s="58"/>
      <c r="B454" s="59"/>
      <c r="C454" s="49"/>
      <c r="D454" s="60"/>
      <c r="E454" s="50"/>
      <c r="F454" s="51"/>
    </row>
    <row r="455" spans="1:6">
      <c r="A455" s="58"/>
      <c r="B455" s="59"/>
      <c r="C455" s="49"/>
      <c r="D455" s="60"/>
      <c r="E455" s="50"/>
      <c r="F455" s="51"/>
    </row>
    <row r="456" spans="1:6">
      <c r="A456" s="58"/>
      <c r="B456" s="59"/>
      <c r="C456" s="49"/>
      <c r="D456" s="60"/>
      <c r="E456" s="50"/>
      <c r="F456" s="51"/>
    </row>
    <row r="457" spans="1:6">
      <c r="A457" s="58"/>
      <c r="B457" s="59"/>
      <c r="C457" s="49"/>
      <c r="D457" s="60"/>
      <c r="E457" s="50"/>
      <c r="F457" s="51"/>
    </row>
    <row r="458" spans="1:6">
      <c r="A458" s="58"/>
      <c r="B458" s="59"/>
      <c r="C458" s="49"/>
      <c r="D458" s="60"/>
      <c r="E458" s="50"/>
      <c r="F458" s="51"/>
    </row>
    <row r="459" spans="1:6">
      <c r="A459" s="58"/>
      <c r="B459" s="59"/>
      <c r="C459" s="49"/>
      <c r="D459" s="60"/>
      <c r="E459" s="50"/>
      <c r="F459" s="51"/>
    </row>
    <row r="460" spans="1:6">
      <c r="A460" s="58"/>
      <c r="B460" s="59"/>
      <c r="C460" s="49"/>
      <c r="D460" s="60"/>
      <c r="E460" s="50"/>
      <c r="F460" s="51"/>
    </row>
    <row r="461" spans="1:6">
      <c r="A461" s="58"/>
      <c r="B461" s="59"/>
      <c r="C461" s="49"/>
      <c r="D461" s="60"/>
      <c r="E461" s="50"/>
      <c r="F461" s="51"/>
    </row>
    <row r="462" spans="1:6">
      <c r="A462" s="58"/>
      <c r="B462" s="59"/>
      <c r="C462" s="49"/>
      <c r="D462" s="60"/>
      <c r="E462" s="50"/>
      <c r="F462" s="51"/>
    </row>
    <row r="463" spans="1:6">
      <c r="A463" s="58"/>
      <c r="B463" s="59"/>
      <c r="C463" s="49"/>
      <c r="D463" s="60"/>
      <c r="E463" s="50"/>
      <c r="F463" s="51"/>
    </row>
    <row r="464" spans="1:6">
      <c r="A464" s="58"/>
      <c r="B464" s="59"/>
      <c r="C464" s="49"/>
      <c r="D464" s="60"/>
      <c r="E464" s="50"/>
      <c r="F464" s="51"/>
    </row>
    <row r="465" spans="1:6">
      <c r="A465" s="58"/>
      <c r="B465" s="59"/>
      <c r="C465" s="49"/>
      <c r="D465" s="60"/>
      <c r="E465" s="50"/>
      <c r="F465" s="51"/>
    </row>
    <row r="466" spans="1:6">
      <c r="A466" s="58"/>
      <c r="B466" s="59"/>
      <c r="C466" s="49"/>
      <c r="D466" s="60"/>
      <c r="E466" s="50"/>
      <c r="F466" s="51"/>
    </row>
    <row r="467" spans="1:6">
      <c r="A467" s="58"/>
      <c r="B467" s="59"/>
      <c r="C467" s="49"/>
      <c r="D467" s="60"/>
      <c r="E467" s="50"/>
      <c r="F467" s="51"/>
    </row>
    <row r="468" spans="1:6">
      <c r="A468" s="58"/>
      <c r="B468" s="59"/>
      <c r="C468" s="49"/>
      <c r="D468" s="60"/>
      <c r="E468" s="50"/>
      <c r="F468" s="51"/>
    </row>
    <row r="469" spans="1:6">
      <c r="A469" s="58"/>
      <c r="B469" s="59"/>
      <c r="C469" s="49"/>
      <c r="D469" s="60"/>
      <c r="E469" s="50"/>
      <c r="F469" s="51"/>
    </row>
    <row r="470" spans="1:6">
      <c r="A470" s="58"/>
      <c r="B470" s="59"/>
      <c r="C470" s="49"/>
      <c r="D470" s="60"/>
      <c r="E470" s="50"/>
      <c r="F470" s="51"/>
    </row>
    <row r="471" spans="1:6">
      <c r="A471" s="58"/>
      <c r="B471" s="59"/>
      <c r="C471" s="49"/>
      <c r="D471" s="60"/>
      <c r="E471" s="50"/>
      <c r="F471" s="51"/>
    </row>
    <row r="472" spans="1:6">
      <c r="A472" s="58"/>
      <c r="B472" s="59"/>
      <c r="C472" s="49"/>
      <c r="D472" s="60"/>
      <c r="E472" s="50"/>
      <c r="F472" s="51"/>
    </row>
    <row r="473" spans="1:6">
      <c r="A473" s="58"/>
      <c r="B473" s="59"/>
      <c r="C473" s="49"/>
      <c r="D473" s="60"/>
      <c r="E473" s="50"/>
      <c r="F473" s="51"/>
    </row>
    <row r="474" spans="1:6">
      <c r="A474" s="58"/>
      <c r="B474" s="59"/>
      <c r="C474" s="49"/>
      <c r="D474" s="60"/>
      <c r="E474" s="50"/>
      <c r="F474" s="51"/>
    </row>
    <row r="475" spans="1:6">
      <c r="A475" s="58"/>
      <c r="B475" s="59"/>
      <c r="C475" s="49"/>
      <c r="D475" s="60"/>
      <c r="E475" s="50"/>
      <c r="F475" s="51"/>
    </row>
    <row r="476" spans="1:6">
      <c r="A476" s="58"/>
      <c r="B476" s="59"/>
      <c r="C476" s="49"/>
      <c r="D476" s="60"/>
      <c r="E476" s="50"/>
      <c r="F476" s="51"/>
    </row>
    <row r="477" spans="1:6">
      <c r="A477" s="58"/>
      <c r="B477" s="59"/>
      <c r="C477" s="49"/>
      <c r="D477" s="60"/>
      <c r="E477" s="50"/>
      <c r="F477" s="51"/>
    </row>
    <row r="478" spans="1:6">
      <c r="A478" s="58"/>
      <c r="B478" s="59"/>
      <c r="C478" s="49"/>
      <c r="D478" s="60"/>
      <c r="E478" s="50"/>
      <c r="F478" s="51"/>
    </row>
    <row r="479" spans="1:6">
      <c r="A479" s="58"/>
      <c r="B479" s="59"/>
      <c r="C479" s="49"/>
      <c r="D479" s="60"/>
      <c r="E479" s="50"/>
      <c r="F479" s="51"/>
    </row>
    <row r="480" spans="1:6">
      <c r="A480" s="58"/>
      <c r="B480" s="59"/>
      <c r="C480" s="49"/>
      <c r="D480" s="60"/>
      <c r="E480" s="50"/>
      <c r="F480" s="51"/>
    </row>
    <row r="481" spans="1:6">
      <c r="A481" s="58"/>
      <c r="B481" s="59"/>
      <c r="C481" s="49"/>
      <c r="D481" s="60"/>
      <c r="E481" s="50"/>
      <c r="F481" s="51"/>
    </row>
    <row r="482" spans="1:6">
      <c r="A482" s="58"/>
      <c r="B482" s="59"/>
      <c r="C482" s="49"/>
      <c r="D482" s="60"/>
      <c r="E482" s="50"/>
      <c r="F482" s="51"/>
    </row>
    <row r="483" spans="1:6">
      <c r="A483" s="58"/>
      <c r="B483" s="59"/>
      <c r="C483" s="49"/>
      <c r="D483" s="60"/>
      <c r="E483" s="50"/>
      <c r="F483" s="51"/>
    </row>
    <row r="484" spans="1:6">
      <c r="A484" s="58"/>
      <c r="B484" s="59"/>
      <c r="C484" s="49"/>
      <c r="D484" s="60"/>
      <c r="E484" s="50"/>
      <c r="F484" s="51"/>
    </row>
    <row r="485" spans="1:6">
      <c r="A485" s="58"/>
      <c r="B485" s="59"/>
      <c r="C485" s="49"/>
      <c r="D485" s="60"/>
      <c r="E485" s="50"/>
      <c r="F485" s="51"/>
    </row>
    <row r="486" spans="1:6">
      <c r="A486" s="58"/>
      <c r="B486" s="59"/>
      <c r="C486" s="49"/>
      <c r="D486" s="60"/>
      <c r="E486" s="50"/>
      <c r="F486" s="51"/>
    </row>
    <row r="487" spans="1:6">
      <c r="A487" s="58"/>
      <c r="B487" s="59"/>
      <c r="C487" s="49"/>
      <c r="D487" s="60"/>
      <c r="E487" s="50"/>
      <c r="F487" s="51"/>
    </row>
    <row r="488" spans="1:6">
      <c r="A488" s="58"/>
      <c r="B488" s="59"/>
      <c r="C488" s="49"/>
      <c r="D488" s="60"/>
      <c r="E488" s="50"/>
      <c r="F488" s="51"/>
    </row>
    <row r="489" spans="1:6">
      <c r="A489" s="58"/>
      <c r="B489" s="59"/>
      <c r="C489" s="49"/>
      <c r="D489" s="60"/>
      <c r="E489" s="50"/>
      <c r="F489" s="51"/>
    </row>
    <row r="490" spans="1:6">
      <c r="A490" s="58"/>
      <c r="B490" s="59"/>
      <c r="C490" s="49"/>
      <c r="D490" s="60"/>
      <c r="E490" s="50"/>
      <c r="F490" s="51"/>
    </row>
    <row r="491" spans="1:6">
      <c r="A491" s="58"/>
      <c r="B491" s="59"/>
      <c r="C491" s="49"/>
      <c r="D491" s="60"/>
      <c r="E491" s="50"/>
      <c r="F491" s="51"/>
    </row>
    <row r="492" spans="1:6">
      <c r="A492" s="58"/>
      <c r="B492" s="59"/>
      <c r="C492" s="49"/>
      <c r="D492" s="60"/>
      <c r="E492" s="50"/>
      <c r="F492" s="51"/>
    </row>
    <row r="493" spans="1:6">
      <c r="A493" s="58"/>
      <c r="B493" s="59"/>
      <c r="C493" s="49"/>
      <c r="D493" s="60"/>
      <c r="E493" s="50"/>
      <c r="F493" s="51"/>
    </row>
    <row r="494" spans="1:6">
      <c r="A494" s="58"/>
      <c r="B494" s="59"/>
      <c r="C494" s="49"/>
      <c r="D494" s="60"/>
      <c r="E494" s="50"/>
      <c r="F494" s="51"/>
    </row>
    <row r="495" spans="1:6">
      <c r="A495" s="58"/>
      <c r="B495" s="59"/>
      <c r="C495" s="49"/>
      <c r="D495" s="60"/>
      <c r="E495" s="50"/>
      <c r="F495" s="51"/>
    </row>
    <row r="496" spans="1:6">
      <c r="A496" s="58"/>
      <c r="B496" s="59"/>
      <c r="C496" s="49"/>
      <c r="D496" s="60"/>
      <c r="E496" s="50"/>
      <c r="F496" s="51"/>
    </row>
    <row r="497" spans="1:6">
      <c r="A497" s="58"/>
      <c r="B497" s="59"/>
      <c r="C497" s="49"/>
      <c r="D497" s="60"/>
      <c r="E497" s="50"/>
      <c r="F497" s="51"/>
    </row>
    <row r="498" spans="1:6">
      <c r="A498" s="58"/>
      <c r="B498" s="59"/>
      <c r="C498" s="49"/>
      <c r="D498" s="60"/>
      <c r="E498" s="50"/>
      <c r="F498" s="51"/>
    </row>
    <row r="499" spans="1:6">
      <c r="A499" s="58"/>
      <c r="B499" s="59"/>
      <c r="C499" s="49"/>
      <c r="D499" s="60"/>
      <c r="E499" s="50"/>
      <c r="F499" s="51"/>
    </row>
    <row r="500" spans="1:6">
      <c r="A500" s="58"/>
      <c r="B500" s="59"/>
      <c r="C500" s="49"/>
      <c r="D500" s="60"/>
      <c r="E500" s="50"/>
      <c r="F500" s="51"/>
    </row>
    <row r="501" spans="1:6">
      <c r="A501" s="58"/>
      <c r="B501" s="59"/>
      <c r="C501" s="49"/>
      <c r="D501" s="60"/>
      <c r="E501" s="50"/>
      <c r="F501" s="51"/>
    </row>
    <row r="502" spans="1:6">
      <c r="A502" s="58"/>
      <c r="B502" s="59"/>
      <c r="C502" s="49"/>
      <c r="D502" s="60"/>
      <c r="E502" s="50"/>
      <c r="F502" s="51"/>
    </row>
    <row r="503" spans="1:6">
      <c r="A503" s="58"/>
      <c r="B503" s="59"/>
      <c r="C503" s="49"/>
      <c r="D503" s="60"/>
      <c r="E503" s="50"/>
      <c r="F503" s="51"/>
    </row>
    <row r="504" spans="1:6">
      <c r="A504" s="58"/>
      <c r="B504" s="59"/>
      <c r="C504" s="49"/>
      <c r="D504" s="60"/>
      <c r="E504" s="50"/>
      <c r="F504" s="51"/>
    </row>
    <row r="505" spans="1:6">
      <c r="A505" s="58"/>
      <c r="B505" s="59"/>
      <c r="C505" s="49"/>
      <c r="D505" s="60"/>
      <c r="E505" s="50"/>
      <c r="F505" s="51"/>
    </row>
    <row r="506" spans="1:6">
      <c r="A506" s="58"/>
      <c r="B506" s="59"/>
      <c r="C506" s="49"/>
      <c r="D506" s="60"/>
      <c r="E506" s="50"/>
      <c r="F506" s="51"/>
    </row>
    <row r="507" spans="1:6">
      <c r="A507" s="58"/>
      <c r="B507" s="59"/>
      <c r="C507" s="49"/>
      <c r="D507" s="60"/>
      <c r="E507" s="50"/>
      <c r="F507" s="51"/>
    </row>
    <row r="508" spans="1:6">
      <c r="A508" s="58"/>
      <c r="B508" s="59"/>
      <c r="C508" s="49"/>
      <c r="D508" s="60"/>
      <c r="E508" s="50"/>
      <c r="F508" s="51"/>
    </row>
    <row r="509" spans="1:6">
      <c r="A509" s="58"/>
      <c r="B509" s="59"/>
      <c r="C509" s="49"/>
      <c r="D509" s="60"/>
      <c r="E509" s="50"/>
      <c r="F509" s="51"/>
    </row>
    <row r="510" spans="1:6">
      <c r="A510" s="58"/>
      <c r="B510" s="59"/>
      <c r="C510" s="49"/>
      <c r="D510" s="60"/>
      <c r="E510" s="50"/>
      <c r="F510" s="51"/>
    </row>
    <row r="511" spans="1:6">
      <c r="A511" s="58"/>
      <c r="B511" s="59"/>
      <c r="C511" s="49"/>
      <c r="D511" s="60"/>
      <c r="E511" s="50"/>
      <c r="F511" s="51"/>
    </row>
    <row r="512" spans="1:6">
      <c r="A512" s="58"/>
      <c r="B512" s="59"/>
      <c r="C512" s="49"/>
      <c r="D512" s="60"/>
      <c r="E512" s="50"/>
      <c r="F512" s="51"/>
    </row>
    <row r="513" spans="1:6">
      <c r="A513" s="58"/>
      <c r="B513" s="59"/>
      <c r="C513" s="49"/>
      <c r="D513" s="60"/>
      <c r="E513" s="50"/>
      <c r="F513" s="51"/>
    </row>
    <row r="514" spans="1:6">
      <c r="A514" s="58"/>
      <c r="B514" s="59"/>
      <c r="C514" s="49"/>
      <c r="D514" s="60"/>
      <c r="E514" s="50"/>
      <c r="F514" s="51"/>
    </row>
    <row r="515" spans="1:6">
      <c r="A515" s="58"/>
      <c r="B515" s="59"/>
      <c r="C515" s="49"/>
      <c r="D515" s="60"/>
      <c r="E515" s="50"/>
      <c r="F515" s="51"/>
    </row>
    <row r="516" spans="1:6">
      <c r="A516" s="58"/>
      <c r="B516" s="59"/>
      <c r="C516" s="49"/>
      <c r="D516" s="60"/>
      <c r="E516" s="50"/>
      <c r="F516" s="51"/>
    </row>
    <row r="517" spans="1:6">
      <c r="A517" s="58"/>
      <c r="B517" s="59"/>
      <c r="C517" s="49"/>
      <c r="D517" s="60"/>
      <c r="E517" s="50"/>
      <c r="F517" s="51"/>
    </row>
    <row r="518" spans="1:6">
      <c r="A518" s="58"/>
      <c r="B518" s="59"/>
      <c r="C518" s="49"/>
      <c r="D518" s="60"/>
      <c r="E518" s="50"/>
      <c r="F518" s="51"/>
    </row>
    <row r="519" spans="1:6">
      <c r="A519" s="58"/>
      <c r="B519" s="59"/>
      <c r="C519" s="49"/>
      <c r="D519" s="60"/>
      <c r="E519" s="50"/>
      <c r="F519" s="51"/>
    </row>
    <row r="520" spans="1:6">
      <c r="A520" s="58"/>
      <c r="B520" s="59"/>
      <c r="C520" s="49"/>
      <c r="D520" s="60"/>
      <c r="E520" s="50"/>
      <c r="F520" s="51"/>
    </row>
    <row r="521" spans="1:6">
      <c r="A521" s="58"/>
      <c r="B521" s="59"/>
      <c r="C521" s="49"/>
      <c r="D521" s="60"/>
      <c r="E521" s="50"/>
      <c r="F521" s="51"/>
    </row>
    <row r="522" spans="1:6">
      <c r="A522" s="58"/>
      <c r="B522" s="59"/>
      <c r="C522" s="49"/>
      <c r="D522" s="60"/>
      <c r="E522" s="50"/>
      <c r="F522" s="51"/>
    </row>
    <row r="523" spans="1:6">
      <c r="A523" s="58"/>
      <c r="B523" s="59"/>
      <c r="C523" s="49"/>
      <c r="D523" s="60"/>
      <c r="E523" s="50"/>
      <c r="F523" s="51"/>
    </row>
    <row r="524" spans="1:6">
      <c r="A524" s="58"/>
      <c r="B524" s="59"/>
      <c r="C524" s="49"/>
      <c r="D524" s="60"/>
      <c r="E524" s="50"/>
      <c r="F524" s="51"/>
    </row>
    <row r="525" spans="1:6">
      <c r="A525" s="58"/>
      <c r="B525" s="59"/>
      <c r="C525" s="49"/>
      <c r="D525" s="60"/>
      <c r="E525" s="50"/>
      <c r="F525" s="51"/>
    </row>
    <row r="526" spans="1:6">
      <c r="A526" s="58"/>
      <c r="B526" s="59"/>
      <c r="C526" s="49"/>
      <c r="D526" s="60"/>
      <c r="E526" s="50"/>
      <c r="F526" s="51"/>
    </row>
    <row r="527" spans="1:6">
      <c r="A527" s="58"/>
      <c r="B527" s="59"/>
      <c r="C527" s="49"/>
      <c r="D527" s="60"/>
      <c r="E527" s="50"/>
      <c r="F527" s="51"/>
    </row>
    <row r="528" spans="1:6">
      <c r="A528" s="58"/>
      <c r="B528" s="59"/>
      <c r="C528" s="49"/>
      <c r="D528" s="60"/>
      <c r="E528" s="50"/>
      <c r="F528" s="51"/>
    </row>
    <row r="529" spans="1:6">
      <c r="A529" s="58"/>
      <c r="B529" s="59"/>
      <c r="C529" s="49"/>
      <c r="D529" s="60"/>
      <c r="E529" s="50"/>
      <c r="F529" s="51"/>
    </row>
    <row r="530" spans="1:6">
      <c r="A530" s="58"/>
      <c r="B530" s="59"/>
      <c r="C530" s="49"/>
      <c r="D530" s="60"/>
      <c r="E530" s="50"/>
      <c r="F530" s="51"/>
    </row>
    <row r="531" spans="1:6">
      <c r="A531" s="58"/>
      <c r="B531" s="59"/>
      <c r="C531" s="49"/>
      <c r="D531" s="60"/>
      <c r="E531" s="50"/>
      <c r="F531" s="51"/>
    </row>
    <row r="532" spans="1:6">
      <c r="A532" s="58"/>
      <c r="B532" s="59"/>
      <c r="C532" s="49"/>
      <c r="D532" s="60"/>
      <c r="E532" s="50"/>
      <c r="F532" s="51"/>
    </row>
    <row r="533" spans="1:6">
      <c r="A533" s="58"/>
      <c r="B533" s="59"/>
      <c r="C533" s="49"/>
      <c r="D533" s="60"/>
      <c r="E533" s="50"/>
      <c r="F533" s="51"/>
    </row>
    <row r="534" spans="1:6">
      <c r="A534" s="58"/>
      <c r="B534" s="59"/>
      <c r="C534" s="49"/>
      <c r="D534" s="60"/>
      <c r="E534" s="50"/>
      <c r="F534" s="51"/>
    </row>
    <row r="535" spans="1:6">
      <c r="A535" s="58"/>
      <c r="B535" s="59"/>
      <c r="C535" s="49"/>
      <c r="D535" s="60"/>
      <c r="E535" s="50"/>
      <c r="F535" s="51"/>
    </row>
    <row r="536" spans="1:6">
      <c r="A536" s="58"/>
      <c r="B536" s="59"/>
      <c r="C536" s="49"/>
      <c r="D536" s="60"/>
      <c r="E536" s="50"/>
      <c r="F536" s="51"/>
    </row>
    <row r="537" spans="1:6">
      <c r="A537" s="58"/>
      <c r="B537" s="59"/>
      <c r="C537" s="49"/>
      <c r="D537" s="60"/>
      <c r="E537" s="50"/>
      <c r="F537" s="51"/>
    </row>
    <row r="538" spans="1:6">
      <c r="A538" s="58"/>
      <c r="B538" s="59"/>
      <c r="C538" s="49"/>
      <c r="D538" s="60"/>
      <c r="E538" s="50"/>
      <c r="F538" s="51"/>
    </row>
    <row r="539" spans="1:6">
      <c r="A539" s="58"/>
      <c r="B539" s="59"/>
      <c r="C539" s="49"/>
      <c r="D539" s="60"/>
      <c r="E539" s="50"/>
      <c r="F539" s="51"/>
    </row>
    <row r="540" spans="1:6">
      <c r="A540" s="58"/>
      <c r="B540" s="59"/>
      <c r="C540" s="49"/>
      <c r="D540" s="60"/>
      <c r="E540" s="50"/>
      <c r="F540" s="51"/>
    </row>
    <row r="541" spans="1:6">
      <c r="A541" s="58"/>
      <c r="B541" s="59"/>
      <c r="C541" s="49"/>
      <c r="D541" s="60"/>
      <c r="E541" s="50"/>
      <c r="F541" s="51"/>
    </row>
    <row r="542" spans="1:6">
      <c r="A542" s="58"/>
      <c r="B542" s="59"/>
      <c r="C542" s="49"/>
      <c r="D542" s="60"/>
      <c r="E542" s="50"/>
      <c r="F542" s="51"/>
    </row>
    <row r="543" spans="1:6">
      <c r="A543" s="58"/>
      <c r="B543" s="59"/>
      <c r="C543" s="49"/>
      <c r="D543" s="60"/>
      <c r="E543" s="50"/>
      <c r="F543" s="51"/>
    </row>
    <row r="544" spans="1:6">
      <c r="A544" s="58"/>
      <c r="B544" s="59"/>
      <c r="C544" s="49"/>
      <c r="D544" s="60"/>
      <c r="E544" s="50"/>
      <c r="F544" s="51"/>
    </row>
    <row r="545" spans="1:6">
      <c r="A545" s="58"/>
      <c r="B545" s="59"/>
      <c r="C545" s="49"/>
      <c r="D545" s="60"/>
      <c r="E545" s="50"/>
      <c r="F545" s="51"/>
    </row>
    <row r="546" spans="1:6">
      <c r="A546" s="58"/>
      <c r="B546" s="59"/>
      <c r="C546" s="49"/>
      <c r="D546" s="60"/>
      <c r="E546" s="50"/>
      <c r="F546" s="51"/>
    </row>
    <row r="547" spans="1:6">
      <c r="A547" s="58"/>
      <c r="B547" s="59"/>
      <c r="C547" s="49"/>
      <c r="D547" s="60"/>
      <c r="E547" s="50"/>
      <c r="F547" s="51"/>
    </row>
    <row r="548" spans="1:6">
      <c r="A548" s="58"/>
      <c r="B548" s="59"/>
      <c r="C548" s="49"/>
      <c r="D548" s="60"/>
      <c r="E548" s="50"/>
      <c r="F548" s="51"/>
    </row>
    <row r="549" spans="1:6">
      <c r="A549" s="58"/>
      <c r="B549" s="59"/>
      <c r="C549" s="49"/>
      <c r="D549" s="60"/>
      <c r="E549" s="50"/>
      <c r="F549" s="51"/>
    </row>
    <row r="550" spans="1:6">
      <c r="A550" s="58"/>
      <c r="B550" s="59"/>
      <c r="C550" s="49"/>
      <c r="D550" s="60"/>
      <c r="E550" s="50"/>
      <c r="F550" s="51"/>
    </row>
    <row r="551" spans="1:6">
      <c r="A551" s="58"/>
      <c r="B551" s="59"/>
      <c r="C551" s="49"/>
      <c r="D551" s="60"/>
      <c r="E551" s="50"/>
      <c r="F551" s="51"/>
    </row>
    <row r="552" spans="1:6">
      <c r="A552" s="58"/>
      <c r="B552" s="59"/>
      <c r="C552" s="49"/>
      <c r="D552" s="60"/>
      <c r="E552" s="50"/>
      <c r="F552" s="51"/>
    </row>
    <row r="553" spans="1:6">
      <c r="A553" s="58"/>
      <c r="B553" s="59"/>
      <c r="C553" s="49"/>
      <c r="D553" s="60"/>
      <c r="E553" s="50"/>
      <c r="F553" s="51"/>
    </row>
    <row r="554" spans="1:6">
      <c r="A554" s="58"/>
      <c r="B554" s="59"/>
      <c r="C554" s="49"/>
      <c r="D554" s="60"/>
      <c r="E554" s="50"/>
      <c r="F554" s="51"/>
    </row>
    <row r="555" spans="1:6">
      <c r="A555" s="58"/>
      <c r="B555" s="59"/>
      <c r="C555" s="49"/>
      <c r="D555" s="60"/>
      <c r="E555" s="50"/>
      <c r="F555" s="51"/>
    </row>
    <row r="556" spans="1:6">
      <c r="A556" s="58"/>
      <c r="B556" s="59"/>
      <c r="C556" s="49"/>
      <c r="D556" s="60"/>
      <c r="E556" s="50"/>
      <c r="F556" s="51"/>
    </row>
    <row r="557" spans="1:6">
      <c r="A557" s="58"/>
      <c r="B557" s="59"/>
      <c r="C557" s="49"/>
      <c r="D557" s="60"/>
      <c r="E557" s="50"/>
      <c r="F557" s="51"/>
    </row>
    <row r="558" spans="1:6">
      <c r="A558" s="58"/>
      <c r="B558" s="59"/>
      <c r="C558" s="49"/>
      <c r="D558" s="60"/>
      <c r="E558" s="50"/>
      <c r="F558" s="51"/>
    </row>
    <row r="559" spans="1:6">
      <c r="A559" s="58"/>
      <c r="B559" s="59"/>
      <c r="C559" s="49"/>
      <c r="D559" s="60"/>
      <c r="E559" s="50"/>
      <c r="F559" s="51"/>
    </row>
    <row r="560" spans="1:6">
      <c r="A560" s="58"/>
      <c r="B560" s="59"/>
      <c r="C560" s="49"/>
      <c r="D560" s="60"/>
      <c r="E560" s="50"/>
      <c r="F560" s="51"/>
    </row>
    <row r="561" spans="1:6">
      <c r="A561" s="58"/>
      <c r="B561" s="59"/>
      <c r="C561" s="49"/>
      <c r="D561" s="60"/>
      <c r="E561" s="50"/>
      <c r="F561" s="51"/>
    </row>
    <row r="562" spans="1:6">
      <c r="A562" s="58"/>
      <c r="B562" s="59"/>
      <c r="C562" s="49"/>
      <c r="D562" s="60"/>
      <c r="E562" s="50"/>
      <c r="F562" s="51"/>
    </row>
    <row r="563" spans="1:6">
      <c r="A563" s="58"/>
      <c r="B563" s="59"/>
      <c r="C563" s="49"/>
      <c r="D563" s="60"/>
      <c r="E563" s="50"/>
      <c r="F563" s="51"/>
    </row>
    <row r="564" spans="1:6">
      <c r="A564" s="58"/>
      <c r="B564" s="59"/>
      <c r="C564" s="49"/>
      <c r="D564" s="60"/>
      <c r="E564" s="50"/>
      <c r="F564" s="51"/>
    </row>
    <row r="565" spans="1:6">
      <c r="A565" s="58"/>
      <c r="B565" s="59"/>
      <c r="C565" s="49"/>
      <c r="D565" s="60"/>
      <c r="E565" s="50"/>
      <c r="F565" s="51"/>
    </row>
    <row r="566" spans="1:6">
      <c r="A566" s="58"/>
      <c r="B566" s="59"/>
      <c r="C566" s="49"/>
      <c r="D566" s="60"/>
      <c r="E566" s="50"/>
      <c r="F566" s="51"/>
    </row>
    <row r="567" spans="1:6">
      <c r="A567" s="58"/>
      <c r="B567" s="59"/>
      <c r="C567" s="49"/>
      <c r="D567" s="60"/>
      <c r="E567" s="50"/>
      <c r="F567" s="51"/>
    </row>
    <row r="568" spans="1:6">
      <c r="A568" s="58"/>
      <c r="B568" s="59"/>
      <c r="C568" s="49"/>
      <c r="D568" s="60"/>
      <c r="E568" s="50"/>
      <c r="F568" s="51"/>
    </row>
    <row r="569" spans="1:6">
      <c r="A569" s="58"/>
      <c r="B569" s="59"/>
      <c r="C569" s="49"/>
      <c r="D569" s="60"/>
      <c r="E569" s="50"/>
      <c r="F569" s="51"/>
    </row>
    <row r="570" spans="1:6">
      <c r="A570" s="58"/>
      <c r="B570" s="59"/>
      <c r="C570" s="49"/>
      <c r="D570" s="60"/>
      <c r="E570" s="50"/>
      <c r="F570" s="51"/>
    </row>
    <row r="571" spans="1:6">
      <c r="A571" s="58"/>
      <c r="B571" s="59"/>
      <c r="C571" s="49"/>
      <c r="D571" s="60"/>
      <c r="E571" s="50"/>
      <c r="F571" s="51"/>
    </row>
    <row r="572" spans="1:6">
      <c r="A572" s="58"/>
      <c r="B572" s="59"/>
      <c r="C572" s="49"/>
      <c r="D572" s="60"/>
      <c r="E572" s="50"/>
      <c r="F572" s="51"/>
    </row>
    <row r="573" spans="1:6">
      <c r="A573" s="58"/>
      <c r="B573" s="59"/>
      <c r="C573" s="49"/>
      <c r="D573" s="60"/>
      <c r="E573" s="50"/>
      <c r="F573" s="51"/>
    </row>
    <row r="574" spans="1:6">
      <c r="A574" s="58"/>
      <c r="B574" s="59"/>
      <c r="C574" s="49"/>
      <c r="D574" s="60"/>
      <c r="E574" s="50"/>
      <c r="F574" s="51"/>
    </row>
    <row r="575" spans="1:6">
      <c r="A575" s="58"/>
      <c r="B575" s="59"/>
      <c r="C575" s="49"/>
      <c r="D575" s="60"/>
      <c r="E575" s="50"/>
      <c r="F575" s="51"/>
    </row>
    <row r="576" spans="1:6">
      <c r="A576" s="58"/>
      <c r="B576" s="59"/>
      <c r="C576" s="49"/>
      <c r="D576" s="60"/>
      <c r="E576" s="50"/>
      <c r="F576" s="51"/>
    </row>
    <row r="577" spans="1:6">
      <c r="A577" s="58"/>
      <c r="B577" s="59"/>
      <c r="C577" s="49"/>
      <c r="D577" s="60"/>
      <c r="E577" s="50"/>
      <c r="F577" s="51"/>
    </row>
    <row r="578" spans="1:6">
      <c r="A578" s="58"/>
      <c r="B578" s="59"/>
      <c r="C578" s="49"/>
      <c r="D578" s="60"/>
      <c r="E578" s="50"/>
      <c r="F578" s="51"/>
    </row>
    <row r="579" spans="1:6">
      <c r="A579" s="58"/>
      <c r="B579" s="59"/>
      <c r="C579" s="49"/>
      <c r="D579" s="60"/>
      <c r="E579" s="50"/>
      <c r="F579" s="51"/>
    </row>
    <row r="580" spans="1:6">
      <c r="A580" s="58"/>
      <c r="B580" s="59"/>
      <c r="C580" s="49"/>
      <c r="D580" s="60"/>
      <c r="E580" s="50"/>
      <c r="F580" s="51"/>
    </row>
    <row r="581" spans="1:6">
      <c r="A581" s="58"/>
      <c r="B581" s="59"/>
      <c r="C581" s="49"/>
      <c r="D581" s="60"/>
      <c r="E581" s="50"/>
      <c r="F581" s="51"/>
    </row>
    <row r="582" spans="1:6">
      <c r="A582" s="58"/>
      <c r="B582" s="59"/>
      <c r="C582" s="49"/>
      <c r="D582" s="60"/>
      <c r="E582" s="50"/>
      <c r="F582" s="51"/>
    </row>
    <row r="583" spans="1:6">
      <c r="A583" s="58"/>
      <c r="B583" s="59"/>
      <c r="C583" s="49"/>
      <c r="D583" s="60"/>
      <c r="E583" s="50"/>
      <c r="F583" s="51"/>
    </row>
    <row r="584" spans="1:6">
      <c r="A584" s="58"/>
      <c r="B584" s="59"/>
      <c r="C584" s="49"/>
      <c r="D584" s="60"/>
      <c r="E584" s="50"/>
      <c r="F584" s="51"/>
    </row>
    <row r="585" spans="1:6">
      <c r="A585" s="58"/>
      <c r="B585" s="59"/>
      <c r="C585" s="49"/>
      <c r="D585" s="60"/>
      <c r="E585" s="50"/>
      <c r="F585" s="51"/>
    </row>
    <row r="586" spans="1:6">
      <c r="A586" s="58"/>
      <c r="B586" s="59"/>
      <c r="C586" s="49"/>
      <c r="D586" s="60"/>
      <c r="E586" s="50"/>
      <c r="F586" s="51"/>
    </row>
    <row r="587" spans="1:6">
      <c r="A587" s="58"/>
      <c r="B587" s="59"/>
      <c r="C587" s="49"/>
      <c r="D587" s="60"/>
      <c r="E587" s="50"/>
      <c r="F587" s="51"/>
    </row>
    <row r="588" spans="1:6">
      <c r="A588" s="58"/>
      <c r="B588" s="59"/>
      <c r="C588" s="49"/>
      <c r="D588" s="60"/>
      <c r="E588" s="50"/>
      <c r="F588" s="51"/>
    </row>
    <row r="589" spans="1:6">
      <c r="A589" s="58"/>
      <c r="B589" s="59"/>
      <c r="C589" s="49"/>
      <c r="D589" s="60"/>
      <c r="E589" s="50"/>
      <c r="F589" s="51"/>
    </row>
    <row r="590" spans="1:6">
      <c r="A590" s="58"/>
      <c r="B590" s="59"/>
      <c r="C590" s="49"/>
      <c r="D590" s="60"/>
      <c r="E590" s="50"/>
      <c r="F590" s="51"/>
    </row>
    <row r="591" spans="1:6">
      <c r="A591" s="58"/>
      <c r="B591" s="59"/>
      <c r="C591" s="49"/>
      <c r="D591" s="60"/>
      <c r="E591" s="50"/>
      <c r="F591" s="51"/>
    </row>
    <row r="592" spans="1:6">
      <c r="A592" s="58"/>
      <c r="B592" s="59"/>
      <c r="C592" s="49"/>
      <c r="D592" s="60"/>
      <c r="E592" s="50"/>
      <c r="F592" s="51"/>
    </row>
    <row r="593" spans="1:6">
      <c r="A593" s="58"/>
      <c r="B593" s="59"/>
      <c r="C593" s="49"/>
      <c r="D593" s="60"/>
      <c r="E593" s="50"/>
      <c r="F593" s="51"/>
    </row>
    <row r="594" spans="1:6">
      <c r="A594" s="58"/>
      <c r="B594" s="59"/>
      <c r="C594" s="49"/>
      <c r="D594" s="60"/>
      <c r="E594" s="50"/>
      <c r="F594" s="51"/>
    </row>
    <row r="595" spans="1:6">
      <c r="A595" s="58"/>
      <c r="B595" s="59"/>
      <c r="C595" s="49"/>
      <c r="D595" s="60"/>
      <c r="E595" s="50"/>
      <c r="F595" s="51"/>
    </row>
    <row r="596" spans="1:6">
      <c r="A596" s="58"/>
      <c r="B596" s="59"/>
      <c r="C596" s="49"/>
      <c r="D596" s="60"/>
      <c r="E596" s="50"/>
      <c r="F596" s="51"/>
    </row>
    <row r="597" spans="1:6">
      <c r="A597" s="58"/>
      <c r="B597" s="59"/>
      <c r="C597" s="49"/>
      <c r="D597" s="60"/>
      <c r="E597" s="50"/>
      <c r="F597" s="51"/>
    </row>
    <row r="598" spans="1:6">
      <c r="A598" s="58"/>
      <c r="B598" s="59"/>
      <c r="C598" s="49"/>
      <c r="D598" s="60"/>
      <c r="E598" s="50"/>
      <c r="F598" s="51"/>
    </row>
    <row r="599" spans="1:6">
      <c r="A599" s="58"/>
      <c r="B599" s="59"/>
      <c r="C599" s="49"/>
      <c r="D599" s="60"/>
      <c r="E599" s="50"/>
      <c r="F599" s="51"/>
    </row>
    <row r="600" spans="1:6">
      <c r="A600" s="58"/>
      <c r="B600" s="59"/>
      <c r="C600" s="49"/>
      <c r="D600" s="60"/>
      <c r="E600" s="50"/>
      <c r="F600" s="51"/>
    </row>
    <row r="601" spans="1:6">
      <c r="A601" s="58"/>
      <c r="B601" s="59"/>
      <c r="C601" s="49"/>
      <c r="D601" s="60"/>
      <c r="E601" s="50"/>
      <c r="F601" s="51"/>
    </row>
    <row r="602" spans="1:6">
      <c r="A602" s="58"/>
      <c r="B602" s="59"/>
      <c r="C602" s="49"/>
      <c r="D602" s="60"/>
      <c r="E602" s="50"/>
      <c r="F602" s="51"/>
    </row>
    <row r="603" spans="1:6">
      <c r="A603" s="58"/>
      <c r="B603" s="59"/>
      <c r="C603" s="49"/>
      <c r="D603" s="60"/>
      <c r="E603" s="50"/>
      <c r="F603" s="51"/>
    </row>
    <row r="604" spans="1:6">
      <c r="A604" s="58"/>
      <c r="B604" s="59"/>
      <c r="C604" s="49"/>
      <c r="D604" s="60"/>
      <c r="E604" s="50"/>
      <c r="F604" s="51"/>
    </row>
    <row r="605" spans="1:6">
      <c r="A605" s="58"/>
      <c r="B605" s="59"/>
      <c r="C605" s="49"/>
      <c r="D605" s="60"/>
      <c r="E605" s="50"/>
      <c r="F605" s="51"/>
    </row>
    <row r="606" spans="1:6">
      <c r="A606" s="58"/>
      <c r="B606" s="59"/>
      <c r="C606" s="49"/>
      <c r="D606" s="60"/>
      <c r="E606" s="50"/>
      <c r="F606" s="51"/>
    </row>
    <row r="607" spans="1:6">
      <c r="A607" s="58"/>
      <c r="B607" s="59"/>
      <c r="C607" s="49"/>
      <c r="D607" s="60"/>
      <c r="E607" s="50"/>
      <c r="F607" s="51"/>
    </row>
    <row r="608" spans="1:6">
      <c r="A608" s="58"/>
      <c r="B608" s="59"/>
      <c r="C608" s="49"/>
      <c r="D608" s="60"/>
      <c r="E608" s="50"/>
      <c r="F608" s="51"/>
    </row>
    <row r="609" spans="1:6">
      <c r="A609" s="58"/>
      <c r="B609" s="59"/>
      <c r="C609" s="49"/>
      <c r="D609" s="60"/>
      <c r="E609" s="50"/>
      <c r="F609" s="51"/>
    </row>
    <row r="610" spans="1:6">
      <c r="A610" s="58"/>
      <c r="B610" s="59"/>
      <c r="C610" s="49"/>
      <c r="D610" s="60"/>
      <c r="E610" s="50"/>
      <c r="F610" s="51"/>
    </row>
    <row r="611" spans="1:6">
      <c r="A611" s="58"/>
      <c r="B611" s="59"/>
      <c r="C611" s="49"/>
      <c r="D611" s="60"/>
      <c r="E611" s="50"/>
      <c r="F611" s="51"/>
    </row>
    <row r="612" spans="1:6">
      <c r="A612" s="58"/>
      <c r="B612" s="59"/>
      <c r="C612" s="49"/>
      <c r="D612" s="60"/>
      <c r="E612" s="50"/>
      <c r="F612" s="51"/>
    </row>
    <row r="613" spans="1:6">
      <c r="A613" s="58"/>
      <c r="B613" s="59"/>
      <c r="C613" s="49"/>
      <c r="D613" s="60"/>
      <c r="E613" s="50"/>
      <c r="F613" s="51"/>
    </row>
    <row r="614" spans="1:6">
      <c r="A614" s="58"/>
      <c r="B614" s="59"/>
      <c r="C614" s="49"/>
      <c r="D614" s="60"/>
      <c r="E614" s="50"/>
      <c r="F614" s="51"/>
    </row>
    <row r="615" spans="1:6">
      <c r="A615" s="58"/>
      <c r="B615" s="59"/>
      <c r="C615" s="49"/>
      <c r="D615" s="60"/>
      <c r="E615" s="50"/>
      <c r="F615" s="51"/>
    </row>
    <row r="616" spans="1:6">
      <c r="A616" s="58"/>
      <c r="B616" s="59"/>
      <c r="C616" s="49"/>
      <c r="D616" s="60"/>
      <c r="E616" s="50"/>
      <c r="F616" s="51"/>
    </row>
    <row r="617" spans="1:6">
      <c r="A617" s="58"/>
      <c r="B617" s="59"/>
      <c r="C617" s="49"/>
      <c r="D617" s="60"/>
      <c r="E617" s="50"/>
      <c r="F617" s="51"/>
    </row>
    <row r="618" spans="1:6">
      <c r="A618" s="58"/>
      <c r="B618" s="59"/>
      <c r="C618" s="49"/>
      <c r="D618" s="60"/>
      <c r="E618" s="50"/>
      <c r="F618" s="51"/>
    </row>
    <row r="619" spans="1:6">
      <c r="A619" s="58"/>
      <c r="B619" s="59"/>
      <c r="C619" s="49"/>
      <c r="D619" s="60"/>
      <c r="E619" s="50"/>
      <c r="F619" s="51"/>
    </row>
    <row r="620" spans="1:6">
      <c r="A620" s="58"/>
      <c r="B620" s="59"/>
      <c r="C620" s="49"/>
      <c r="D620" s="60"/>
      <c r="E620" s="50"/>
      <c r="F620" s="51"/>
    </row>
    <row r="621" spans="1:6">
      <c r="A621" s="58"/>
      <c r="B621" s="59"/>
      <c r="C621" s="49"/>
      <c r="D621" s="60"/>
      <c r="E621" s="50"/>
      <c r="F621" s="51"/>
    </row>
    <row r="622" spans="1:6">
      <c r="A622" s="58"/>
      <c r="B622" s="59"/>
      <c r="C622" s="49"/>
      <c r="D622" s="60"/>
      <c r="E622" s="50"/>
      <c r="F622" s="51"/>
    </row>
    <row r="623" spans="1:6">
      <c r="A623" s="58"/>
      <c r="B623" s="59"/>
      <c r="C623" s="49"/>
      <c r="D623" s="60"/>
      <c r="E623" s="50"/>
      <c r="F623" s="51"/>
    </row>
    <row r="624" spans="1:6">
      <c r="A624" s="58"/>
      <c r="B624" s="59"/>
      <c r="C624" s="49"/>
      <c r="D624" s="60"/>
      <c r="E624" s="50"/>
      <c r="F624" s="51"/>
    </row>
    <row r="625" spans="1:6">
      <c r="A625" s="58"/>
      <c r="B625" s="59"/>
      <c r="C625" s="49"/>
      <c r="D625" s="60"/>
      <c r="E625" s="50"/>
      <c r="F625" s="51"/>
    </row>
    <row r="626" spans="1:6">
      <c r="A626" s="58"/>
      <c r="B626" s="59"/>
      <c r="C626" s="49"/>
      <c r="D626" s="60"/>
      <c r="E626" s="50"/>
      <c r="F626" s="51"/>
    </row>
    <row r="627" spans="1:6">
      <c r="A627" s="58"/>
      <c r="B627" s="59"/>
      <c r="C627" s="49"/>
      <c r="D627" s="60"/>
      <c r="E627" s="50"/>
      <c r="F627" s="51"/>
    </row>
    <row r="628" spans="1:6">
      <c r="A628" s="58"/>
      <c r="B628" s="59"/>
      <c r="C628" s="49"/>
      <c r="D628" s="60"/>
      <c r="E628" s="50"/>
      <c r="F628" s="51"/>
    </row>
    <row r="629" spans="1:6">
      <c r="A629" s="58"/>
      <c r="B629" s="59"/>
      <c r="C629" s="49"/>
      <c r="D629" s="60"/>
      <c r="E629" s="50"/>
      <c r="F629" s="51"/>
    </row>
    <row r="630" spans="1:6">
      <c r="A630" s="58"/>
      <c r="B630" s="59"/>
      <c r="C630" s="49"/>
      <c r="D630" s="60"/>
      <c r="E630" s="50"/>
      <c r="F630" s="51"/>
    </row>
    <row r="631" spans="1:6">
      <c r="A631" s="58"/>
      <c r="B631" s="59"/>
      <c r="C631" s="49"/>
      <c r="D631" s="60"/>
      <c r="E631" s="50"/>
      <c r="F631" s="51"/>
    </row>
    <row r="632" spans="1:6">
      <c r="A632" s="58"/>
      <c r="B632" s="59"/>
      <c r="C632" s="49"/>
      <c r="D632" s="60"/>
      <c r="E632" s="50"/>
      <c r="F632" s="51"/>
    </row>
    <row r="633" spans="1:6">
      <c r="A633" s="58"/>
      <c r="B633" s="59"/>
      <c r="C633" s="49"/>
      <c r="D633" s="60"/>
      <c r="E633" s="50"/>
      <c r="F633" s="51"/>
    </row>
    <row r="634" spans="1:6">
      <c r="A634" s="58"/>
      <c r="B634" s="59"/>
      <c r="C634" s="49"/>
      <c r="D634" s="60"/>
      <c r="E634" s="50"/>
      <c r="F634" s="51"/>
    </row>
    <row r="635" spans="1:6">
      <c r="A635" s="58"/>
      <c r="B635" s="59"/>
      <c r="C635" s="49"/>
      <c r="D635" s="60"/>
      <c r="E635" s="50"/>
      <c r="F635" s="51"/>
    </row>
    <row r="636" spans="1:6">
      <c r="A636" s="58"/>
      <c r="B636" s="59"/>
      <c r="C636" s="49"/>
      <c r="D636" s="60"/>
      <c r="E636" s="50"/>
      <c r="F636" s="51"/>
    </row>
    <row r="637" spans="1:6">
      <c r="A637" s="58"/>
      <c r="B637" s="59"/>
      <c r="C637" s="49"/>
      <c r="D637" s="60"/>
      <c r="E637" s="50"/>
      <c r="F637" s="51"/>
    </row>
    <row r="638" spans="1:6">
      <c r="A638" s="58"/>
      <c r="B638" s="59"/>
      <c r="C638" s="49"/>
      <c r="D638" s="60"/>
      <c r="E638" s="50"/>
      <c r="F638" s="51"/>
    </row>
    <row r="639" spans="1:6">
      <c r="A639" s="58"/>
      <c r="B639" s="59"/>
      <c r="C639" s="49"/>
      <c r="D639" s="60"/>
      <c r="E639" s="50"/>
      <c r="F639" s="51"/>
    </row>
    <row r="640" spans="1:6">
      <c r="A640" s="58"/>
      <c r="B640" s="59"/>
      <c r="C640" s="49"/>
      <c r="D640" s="60"/>
      <c r="E640" s="50"/>
      <c r="F640" s="51"/>
    </row>
    <row r="641" spans="1:6">
      <c r="A641" s="58"/>
      <c r="B641" s="59"/>
      <c r="C641" s="49"/>
      <c r="D641" s="60"/>
      <c r="E641" s="50"/>
      <c r="F641" s="51"/>
    </row>
    <row r="642" spans="1:6">
      <c r="A642" s="58"/>
      <c r="B642" s="59"/>
      <c r="C642" s="49"/>
      <c r="D642" s="60"/>
      <c r="E642" s="50"/>
      <c r="F642" s="51"/>
    </row>
    <row r="643" spans="1:6">
      <c r="A643" s="58"/>
      <c r="B643" s="59"/>
      <c r="C643" s="49"/>
      <c r="D643" s="60"/>
      <c r="E643" s="50"/>
      <c r="F643" s="51"/>
    </row>
    <row r="644" spans="1:6">
      <c r="A644" s="58"/>
      <c r="B644" s="59"/>
      <c r="C644" s="49"/>
      <c r="D644" s="60"/>
      <c r="E644" s="50"/>
      <c r="F644" s="51"/>
    </row>
    <row r="645" spans="1:6">
      <c r="A645" s="58"/>
      <c r="B645" s="59"/>
      <c r="C645" s="49"/>
      <c r="D645" s="60"/>
      <c r="E645" s="50"/>
      <c r="F645" s="51"/>
    </row>
    <row r="646" spans="1:6">
      <c r="A646" s="58"/>
      <c r="B646" s="59"/>
      <c r="C646" s="49"/>
      <c r="D646" s="60"/>
      <c r="E646" s="50"/>
      <c r="F646" s="51"/>
    </row>
    <row r="647" spans="1:6">
      <c r="A647" s="58"/>
      <c r="B647" s="59"/>
      <c r="C647" s="49"/>
      <c r="D647" s="60"/>
      <c r="E647" s="50"/>
      <c r="F647" s="51"/>
    </row>
    <row r="648" spans="1:6">
      <c r="A648" s="58"/>
      <c r="B648" s="59"/>
      <c r="C648" s="49"/>
      <c r="D648" s="60"/>
      <c r="E648" s="50"/>
      <c r="F648" s="51"/>
    </row>
    <row r="649" spans="1:6">
      <c r="A649" s="58"/>
      <c r="B649" s="59"/>
      <c r="C649" s="49"/>
      <c r="D649" s="60"/>
      <c r="E649" s="50"/>
      <c r="F649" s="51"/>
    </row>
    <row r="650" spans="1:6">
      <c r="A650" s="58"/>
      <c r="B650" s="59"/>
      <c r="C650" s="49"/>
      <c r="D650" s="60"/>
      <c r="E650" s="50"/>
      <c r="F650" s="51"/>
    </row>
    <row r="651" spans="1:6">
      <c r="A651" s="58"/>
      <c r="B651" s="59"/>
      <c r="C651" s="49"/>
      <c r="D651" s="60"/>
      <c r="E651" s="50"/>
      <c r="F651" s="51"/>
    </row>
    <row r="652" spans="1:6">
      <c r="A652" s="58"/>
      <c r="B652" s="59"/>
      <c r="C652" s="49"/>
      <c r="D652" s="60"/>
      <c r="E652" s="50"/>
      <c r="F652" s="51"/>
    </row>
    <row r="653" spans="1:6">
      <c r="A653" s="58"/>
      <c r="B653" s="59"/>
      <c r="C653" s="49"/>
      <c r="D653" s="60"/>
      <c r="E653" s="50"/>
      <c r="F653" s="51"/>
    </row>
    <row r="654" spans="1:6">
      <c r="A654" s="58"/>
      <c r="B654" s="59"/>
      <c r="C654" s="49"/>
      <c r="D654" s="60"/>
      <c r="E654" s="50"/>
      <c r="F654" s="51"/>
    </row>
    <row r="655" spans="1:6">
      <c r="A655" s="58"/>
      <c r="B655" s="59"/>
      <c r="C655" s="49"/>
      <c r="D655" s="60"/>
      <c r="E655" s="50"/>
      <c r="F655" s="51"/>
    </row>
    <row r="656" spans="1:6">
      <c r="A656" s="58"/>
      <c r="B656" s="59"/>
      <c r="C656" s="49"/>
      <c r="D656" s="60"/>
      <c r="E656" s="50"/>
      <c r="F656" s="51"/>
    </row>
    <row r="657" spans="1:6">
      <c r="A657" s="58"/>
      <c r="B657" s="59"/>
      <c r="C657" s="49"/>
      <c r="D657" s="60"/>
      <c r="E657" s="50"/>
      <c r="F657" s="51"/>
    </row>
    <row r="658" spans="1:6">
      <c r="A658" s="58"/>
      <c r="B658" s="59"/>
      <c r="C658" s="49"/>
      <c r="D658" s="60"/>
      <c r="E658" s="50"/>
      <c r="F658" s="51"/>
    </row>
    <row r="659" spans="1:6">
      <c r="A659" s="58"/>
      <c r="B659" s="59"/>
      <c r="C659" s="49"/>
      <c r="D659" s="60"/>
      <c r="E659" s="50"/>
      <c r="F659" s="51"/>
    </row>
    <row r="660" spans="1:6">
      <c r="A660" s="58"/>
      <c r="B660" s="59"/>
      <c r="C660" s="49"/>
      <c r="D660" s="60"/>
      <c r="E660" s="50"/>
      <c r="F660" s="51"/>
    </row>
    <row r="661" spans="1:6">
      <c r="A661" s="58"/>
      <c r="B661" s="59"/>
      <c r="C661" s="49"/>
      <c r="D661" s="60"/>
      <c r="E661" s="50"/>
      <c r="F661" s="51"/>
    </row>
    <row r="662" spans="1:6">
      <c r="A662" s="58"/>
      <c r="B662" s="59"/>
      <c r="C662" s="49"/>
      <c r="D662" s="60"/>
      <c r="E662" s="50"/>
      <c r="F662" s="51"/>
    </row>
    <row r="663" spans="1:6">
      <c r="A663" s="58"/>
      <c r="B663" s="59"/>
      <c r="C663" s="49"/>
      <c r="D663" s="60"/>
      <c r="E663" s="50"/>
      <c r="F663" s="51"/>
    </row>
    <row r="664" spans="1:6">
      <c r="A664" s="58"/>
      <c r="B664" s="59"/>
      <c r="C664" s="49"/>
      <c r="D664" s="60"/>
      <c r="E664" s="50"/>
      <c r="F664" s="51"/>
    </row>
    <row r="665" spans="1:6">
      <c r="A665" s="58"/>
      <c r="B665" s="59"/>
      <c r="C665" s="49"/>
      <c r="D665" s="60"/>
      <c r="E665" s="50"/>
      <c r="F665" s="51"/>
    </row>
    <row r="666" spans="1:6">
      <c r="A666" s="58"/>
      <c r="B666" s="59"/>
      <c r="C666" s="49"/>
      <c r="D666" s="60"/>
      <c r="E666" s="50"/>
      <c r="F666" s="51"/>
    </row>
    <row r="667" spans="1:6">
      <c r="A667" s="58"/>
      <c r="B667" s="59"/>
      <c r="C667" s="49"/>
      <c r="D667" s="60"/>
      <c r="E667" s="50"/>
      <c r="F667" s="51"/>
    </row>
    <row r="668" spans="1:6">
      <c r="A668" s="58"/>
      <c r="B668" s="59"/>
      <c r="C668" s="49"/>
      <c r="D668" s="60"/>
      <c r="E668" s="50"/>
      <c r="F668" s="51"/>
    </row>
    <row r="669" spans="1:6">
      <c r="A669" s="58"/>
      <c r="B669" s="59"/>
      <c r="C669" s="49"/>
      <c r="D669" s="60"/>
      <c r="E669" s="50"/>
      <c r="F669" s="51"/>
    </row>
    <row r="670" spans="1:6">
      <c r="A670" s="58"/>
      <c r="B670" s="59"/>
      <c r="C670" s="49"/>
      <c r="D670" s="60"/>
      <c r="E670" s="50"/>
      <c r="F670" s="51"/>
    </row>
    <row r="671" spans="1:6">
      <c r="A671" s="58"/>
      <c r="B671" s="59"/>
      <c r="C671" s="49"/>
      <c r="D671" s="60"/>
      <c r="E671" s="50"/>
      <c r="F671" s="51"/>
    </row>
    <row r="672" spans="1:6">
      <c r="A672" s="58"/>
      <c r="B672" s="59"/>
      <c r="C672" s="49"/>
      <c r="D672" s="60"/>
      <c r="E672" s="50"/>
      <c r="F672" s="51"/>
    </row>
    <row r="673" spans="1:6">
      <c r="A673" s="58"/>
      <c r="B673" s="59"/>
      <c r="C673" s="49"/>
      <c r="D673" s="60"/>
      <c r="E673" s="50"/>
      <c r="F673" s="51"/>
    </row>
    <row r="674" spans="1:6">
      <c r="A674" s="58"/>
      <c r="B674" s="59"/>
      <c r="C674" s="49"/>
      <c r="D674" s="60"/>
      <c r="E674" s="50"/>
      <c r="F674" s="51"/>
    </row>
    <row r="675" spans="1:6">
      <c r="A675" s="58"/>
      <c r="B675" s="59"/>
      <c r="C675" s="49"/>
      <c r="D675" s="60"/>
      <c r="E675" s="50"/>
      <c r="F675" s="51"/>
    </row>
    <row r="676" spans="1:6">
      <c r="A676" s="58"/>
      <c r="B676" s="59"/>
      <c r="C676" s="49"/>
      <c r="D676" s="60"/>
      <c r="E676" s="50"/>
      <c r="F676" s="51"/>
    </row>
    <row r="677" spans="1:6">
      <c r="A677" s="58"/>
      <c r="B677" s="59"/>
      <c r="C677" s="49"/>
      <c r="D677" s="60"/>
      <c r="E677" s="50"/>
      <c r="F677" s="51"/>
    </row>
    <row r="678" spans="1:6">
      <c r="A678" s="58"/>
      <c r="B678" s="59"/>
      <c r="C678" s="49"/>
      <c r="D678" s="60"/>
      <c r="E678" s="50"/>
      <c r="F678" s="51"/>
    </row>
    <row r="679" spans="1:6">
      <c r="A679" s="58"/>
      <c r="B679" s="59"/>
      <c r="C679" s="49"/>
      <c r="D679" s="60"/>
      <c r="E679" s="50"/>
      <c r="F679" s="51"/>
    </row>
    <row r="680" spans="1:6">
      <c r="A680" s="58"/>
      <c r="B680" s="59"/>
      <c r="C680" s="49"/>
      <c r="D680" s="60"/>
      <c r="E680" s="50"/>
      <c r="F680" s="51"/>
    </row>
    <row r="681" spans="1:6">
      <c r="A681" s="58"/>
      <c r="B681" s="59"/>
      <c r="C681" s="49"/>
      <c r="D681" s="60"/>
      <c r="E681" s="50"/>
      <c r="F681" s="51"/>
    </row>
    <row r="682" spans="1:6">
      <c r="A682" s="58"/>
      <c r="B682" s="59"/>
      <c r="C682" s="49"/>
      <c r="D682" s="60"/>
      <c r="E682" s="50"/>
      <c r="F682" s="51"/>
    </row>
    <row r="683" spans="1:6">
      <c r="A683" s="58"/>
      <c r="B683" s="59"/>
      <c r="C683" s="49"/>
      <c r="D683" s="60"/>
      <c r="E683" s="50"/>
      <c r="F683" s="51"/>
    </row>
    <row r="684" spans="1:6">
      <c r="A684" s="58"/>
      <c r="B684" s="59"/>
      <c r="C684" s="49"/>
      <c r="D684" s="60"/>
      <c r="E684" s="50"/>
      <c r="F684" s="51"/>
    </row>
    <row r="685" spans="1:6">
      <c r="A685" s="58"/>
      <c r="B685" s="59"/>
      <c r="C685" s="49"/>
      <c r="D685" s="60"/>
      <c r="E685" s="50"/>
      <c r="F685" s="51"/>
    </row>
    <row r="686" spans="1:6">
      <c r="A686" s="58"/>
      <c r="B686" s="59"/>
      <c r="C686" s="49"/>
      <c r="D686" s="60"/>
      <c r="E686" s="50"/>
      <c r="F686" s="51"/>
    </row>
    <row r="687" spans="1:6">
      <c r="A687" s="58"/>
      <c r="B687" s="59"/>
      <c r="C687" s="49"/>
      <c r="D687" s="60"/>
      <c r="E687" s="50"/>
      <c r="F687" s="51"/>
    </row>
    <row r="688" spans="1:6">
      <c r="A688" s="58"/>
      <c r="B688" s="59"/>
      <c r="C688" s="49"/>
      <c r="D688" s="60"/>
      <c r="E688" s="50"/>
      <c r="F688" s="51"/>
    </row>
    <row r="689" spans="1:6">
      <c r="A689" s="58"/>
      <c r="B689" s="59"/>
      <c r="C689" s="49"/>
      <c r="D689" s="60"/>
      <c r="E689" s="50"/>
      <c r="F689" s="51"/>
    </row>
    <row r="690" spans="1:6">
      <c r="A690" s="58"/>
      <c r="B690" s="59"/>
      <c r="C690" s="49"/>
      <c r="D690" s="60"/>
      <c r="E690" s="50"/>
      <c r="F690" s="51"/>
    </row>
    <row r="691" spans="1:6">
      <c r="A691" s="58"/>
      <c r="B691" s="59"/>
      <c r="C691" s="49"/>
      <c r="D691" s="60"/>
      <c r="E691" s="50"/>
      <c r="F691" s="51"/>
    </row>
    <row r="692" spans="1:6">
      <c r="A692" s="58"/>
      <c r="B692" s="59"/>
      <c r="C692" s="49"/>
      <c r="D692" s="60"/>
      <c r="E692" s="50"/>
      <c r="F692" s="51"/>
    </row>
    <row r="693" spans="1:6">
      <c r="A693" s="58"/>
      <c r="B693" s="59"/>
      <c r="C693" s="49"/>
      <c r="D693" s="60"/>
      <c r="E693" s="50"/>
      <c r="F693" s="51"/>
    </row>
    <row r="694" spans="1:6">
      <c r="A694" s="58"/>
      <c r="B694" s="59"/>
      <c r="C694" s="49"/>
      <c r="D694" s="60"/>
      <c r="E694" s="50"/>
      <c r="F694" s="51"/>
    </row>
    <row r="695" spans="1:6">
      <c r="A695" s="58"/>
      <c r="B695" s="59"/>
      <c r="C695" s="49"/>
      <c r="D695" s="60"/>
      <c r="E695" s="50"/>
      <c r="F695" s="51"/>
    </row>
    <row r="696" spans="1:6">
      <c r="A696" s="58"/>
      <c r="B696" s="59"/>
      <c r="C696" s="49"/>
      <c r="D696" s="60"/>
      <c r="E696" s="50"/>
      <c r="F696" s="51"/>
    </row>
    <row r="697" spans="1:6">
      <c r="A697" s="58"/>
      <c r="B697" s="59"/>
      <c r="C697" s="49"/>
      <c r="D697" s="60"/>
      <c r="E697" s="50"/>
      <c r="F697" s="51"/>
    </row>
    <row r="698" spans="1:6">
      <c r="A698" s="58"/>
      <c r="B698" s="59"/>
      <c r="C698" s="49"/>
      <c r="D698" s="60"/>
      <c r="E698" s="50"/>
      <c r="F698" s="51"/>
    </row>
    <row r="699" spans="1:6">
      <c r="A699" s="58"/>
      <c r="B699" s="59"/>
      <c r="C699" s="49"/>
      <c r="D699" s="60"/>
      <c r="E699" s="50"/>
      <c r="F699" s="51"/>
    </row>
    <row r="700" spans="1:6">
      <c r="A700" s="58"/>
      <c r="B700" s="59"/>
      <c r="C700" s="49"/>
      <c r="D700" s="60"/>
      <c r="E700" s="50"/>
      <c r="F700" s="51"/>
    </row>
    <row r="701" spans="1:6">
      <c r="A701" s="58"/>
      <c r="B701" s="59"/>
      <c r="C701" s="49"/>
      <c r="D701" s="60"/>
      <c r="E701" s="50"/>
      <c r="F701" s="51"/>
    </row>
    <row r="702" spans="1:6">
      <c r="A702" s="58"/>
      <c r="B702" s="59"/>
      <c r="C702" s="49"/>
      <c r="D702" s="60"/>
      <c r="E702" s="50"/>
      <c r="F702" s="51"/>
    </row>
    <row r="703" spans="1:6">
      <c r="A703" s="58"/>
      <c r="B703" s="59"/>
      <c r="C703" s="49"/>
      <c r="D703" s="60"/>
      <c r="E703" s="50"/>
      <c r="F703" s="51"/>
    </row>
    <row r="704" spans="1:6">
      <c r="A704" s="58"/>
      <c r="B704" s="59"/>
      <c r="C704" s="49"/>
      <c r="D704" s="60"/>
      <c r="E704" s="50"/>
      <c r="F704" s="51"/>
    </row>
    <row r="705" spans="1:6">
      <c r="A705" s="58"/>
      <c r="B705" s="59"/>
      <c r="C705" s="49"/>
      <c r="D705" s="60"/>
      <c r="E705" s="50"/>
      <c r="F705" s="51"/>
    </row>
    <row r="706" spans="1:6">
      <c r="A706" s="58"/>
      <c r="B706" s="59"/>
      <c r="C706" s="49"/>
      <c r="D706" s="60"/>
      <c r="E706" s="50"/>
      <c r="F706" s="51"/>
    </row>
    <row r="707" spans="1:6">
      <c r="A707" s="58"/>
      <c r="B707" s="59"/>
      <c r="C707" s="49"/>
      <c r="D707" s="60"/>
      <c r="E707" s="50"/>
      <c r="F707" s="51"/>
    </row>
    <row r="708" spans="1:6">
      <c r="A708" s="58"/>
      <c r="B708" s="59"/>
      <c r="C708" s="49"/>
      <c r="D708" s="60"/>
      <c r="E708" s="50"/>
      <c r="F708" s="51"/>
    </row>
    <row r="709" spans="1:6">
      <c r="A709" s="58"/>
      <c r="B709" s="59"/>
      <c r="C709" s="49"/>
      <c r="D709" s="60"/>
      <c r="E709" s="50"/>
      <c r="F709" s="51"/>
    </row>
    <row r="710" spans="1:6">
      <c r="A710" s="58"/>
      <c r="B710" s="59"/>
      <c r="C710" s="49"/>
      <c r="D710" s="60"/>
      <c r="E710" s="50"/>
      <c r="F710" s="51"/>
    </row>
    <row r="711" spans="1:6">
      <c r="A711" s="58"/>
      <c r="B711" s="59"/>
      <c r="C711" s="49"/>
      <c r="D711" s="60"/>
      <c r="E711" s="50"/>
      <c r="F711" s="51"/>
    </row>
    <row r="712" spans="1:6">
      <c r="A712" s="58"/>
      <c r="B712" s="59"/>
      <c r="C712" s="49"/>
      <c r="D712" s="60"/>
      <c r="E712" s="50"/>
      <c r="F712" s="51"/>
    </row>
    <row r="713" spans="1:6">
      <c r="A713" s="58"/>
      <c r="B713" s="59"/>
      <c r="C713" s="49"/>
      <c r="D713" s="60"/>
      <c r="E713" s="50"/>
      <c r="F713" s="51"/>
    </row>
    <row r="714" spans="1:6">
      <c r="A714" s="58"/>
      <c r="B714" s="59"/>
      <c r="C714" s="49"/>
      <c r="D714" s="60"/>
      <c r="E714" s="50"/>
      <c r="F714" s="51"/>
    </row>
    <row r="715" spans="1:6">
      <c r="A715" s="58"/>
      <c r="B715" s="59"/>
      <c r="C715" s="49"/>
      <c r="D715" s="60"/>
      <c r="E715" s="50"/>
      <c r="F715" s="51"/>
    </row>
    <row r="716" spans="1:6">
      <c r="A716" s="58"/>
      <c r="B716" s="59"/>
      <c r="C716" s="49"/>
      <c r="D716" s="60"/>
      <c r="E716" s="50"/>
      <c r="F716" s="51"/>
    </row>
    <row r="717" spans="1:6">
      <c r="A717" s="58"/>
      <c r="B717" s="59"/>
      <c r="C717" s="49"/>
      <c r="D717" s="60"/>
      <c r="E717" s="50"/>
      <c r="F717" s="51"/>
    </row>
    <row r="718" spans="1:6">
      <c r="A718" s="58"/>
      <c r="B718" s="59"/>
      <c r="C718" s="49"/>
      <c r="D718" s="60"/>
      <c r="E718" s="50"/>
      <c r="F718" s="51"/>
    </row>
    <row r="719" spans="1:6">
      <c r="A719" s="58"/>
      <c r="B719" s="59"/>
      <c r="C719" s="49"/>
      <c r="D719" s="60"/>
      <c r="E719" s="50"/>
      <c r="F719" s="51"/>
    </row>
    <row r="720" spans="1:6">
      <c r="A720" s="58"/>
      <c r="B720" s="59"/>
      <c r="C720" s="49"/>
      <c r="D720" s="60"/>
      <c r="E720" s="50"/>
      <c r="F720" s="51"/>
    </row>
    <row r="721" spans="1:6">
      <c r="A721" s="58"/>
      <c r="B721" s="59"/>
      <c r="C721" s="49"/>
      <c r="D721" s="60"/>
      <c r="E721" s="50"/>
      <c r="F721" s="51"/>
    </row>
    <row r="722" spans="1:6">
      <c r="A722" s="58"/>
      <c r="B722" s="59"/>
      <c r="C722" s="49"/>
      <c r="D722" s="60"/>
      <c r="E722" s="50"/>
      <c r="F722" s="51"/>
    </row>
    <row r="723" spans="1:6">
      <c r="A723" s="58"/>
      <c r="B723" s="59"/>
      <c r="C723" s="49"/>
      <c r="D723" s="60"/>
      <c r="E723" s="50"/>
      <c r="F723" s="51"/>
    </row>
    <row r="724" spans="1:6">
      <c r="A724" s="58"/>
      <c r="B724" s="59"/>
      <c r="C724" s="49"/>
      <c r="D724" s="60"/>
      <c r="E724" s="50"/>
      <c r="F724" s="51"/>
    </row>
    <row r="725" spans="1:6">
      <c r="A725" s="58"/>
      <c r="B725" s="59"/>
      <c r="C725" s="49"/>
      <c r="D725" s="60"/>
      <c r="E725" s="50"/>
      <c r="F725" s="51"/>
    </row>
    <row r="726" spans="1:6">
      <c r="A726" s="58"/>
      <c r="B726" s="59"/>
      <c r="C726" s="49"/>
      <c r="D726" s="60"/>
      <c r="E726" s="50"/>
      <c r="F726" s="51"/>
    </row>
    <row r="727" spans="1:6">
      <c r="A727" s="58"/>
      <c r="B727" s="59"/>
      <c r="C727" s="49"/>
      <c r="D727" s="60"/>
      <c r="E727" s="50"/>
      <c r="F727" s="51"/>
    </row>
    <row r="728" spans="1:6">
      <c r="A728" s="58"/>
      <c r="B728" s="59"/>
      <c r="C728" s="49"/>
      <c r="D728" s="60"/>
      <c r="E728" s="50"/>
      <c r="F728" s="51"/>
    </row>
    <row r="729" spans="1:6">
      <c r="A729" s="58"/>
      <c r="B729" s="59"/>
      <c r="C729" s="49"/>
      <c r="D729" s="60"/>
      <c r="E729" s="50"/>
      <c r="F729" s="51"/>
    </row>
    <row r="730" spans="1:6">
      <c r="A730" s="58"/>
      <c r="B730" s="59"/>
      <c r="C730" s="49"/>
      <c r="D730" s="60"/>
      <c r="E730" s="50"/>
      <c r="F730" s="51"/>
    </row>
    <row r="731" spans="1:6">
      <c r="A731" s="58"/>
      <c r="B731" s="59"/>
      <c r="C731" s="49"/>
      <c r="D731" s="60"/>
      <c r="E731" s="50"/>
      <c r="F731" s="51"/>
    </row>
    <row r="732" spans="1:6">
      <c r="A732" s="58"/>
      <c r="B732" s="59"/>
      <c r="C732" s="49"/>
      <c r="D732" s="60"/>
      <c r="E732" s="50"/>
      <c r="F732" s="51"/>
    </row>
    <row r="733" spans="1:6">
      <c r="A733" s="58"/>
      <c r="B733" s="59"/>
      <c r="C733" s="49"/>
      <c r="D733" s="60"/>
      <c r="E733" s="50"/>
      <c r="F733" s="51"/>
    </row>
    <row r="734" spans="1:6">
      <c r="A734" s="58"/>
      <c r="B734" s="59"/>
      <c r="C734" s="49"/>
      <c r="D734" s="60"/>
      <c r="E734" s="50"/>
      <c r="F734" s="51"/>
    </row>
    <row r="735" spans="1:6">
      <c r="A735" s="58"/>
      <c r="B735" s="59"/>
      <c r="C735" s="49"/>
      <c r="D735" s="60"/>
      <c r="E735" s="50"/>
      <c r="F735" s="51"/>
    </row>
    <row r="736" spans="1:6">
      <c r="A736" s="58"/>
      <c r="B736" s="59"/>
      <c r="C736" s="49"/>
      <c r="D736" s="60"/>
      <c r="E736" s="50"/>
      <c r="F736" s="51"/>
    </row>
    <row r="737" spans="1:6">
      <c r="A737" s="58"/>
      <c r="B737" s="59"/>
      <c r="C737" s="49"/>
      <c r="D737" s="60"/>
      <c r="E737" s="50"/>
      <c r="F737" s="51"/>
    </row>
    <row r="738" spans="1:6">
      <c r="A738" s="58"/>
      <c r="B738" s="59"/>
      <c r="C738" s="49"/>
      <c r="D738" s="60"/>
      <c r="E738" s="50"/>
      <c r="F738" s="51"/>
    </row>
    <row r="739" spans="1:6">
      <c r="A739" s="58"/>
      <c r="B739" s="59"/>
      <c r="C739" s="49"/>
      <c r="D739" s="60"/>
      <c r="E739" s="50"/>
      <c r="F739" s="51"/>
    </row>
    <row r="740" spans="1:6">
      <c r="A740" s="58"/>
      <c r="B740" s="59"/>
      <c r="C740" s="49"/>
      <c r="D740" s="60"/>
      <c r="E740" s="50"/>
      <c r="F740" s="51"/>
    </row>
    <row r="741" spans="1:6">
      <c r="A741" s="58"/>
      <c r="B741" s="59"/>
      <c r="C741" s="49"/>
      <c r="D741" s="60"/>
      <c r="E741" s="50"/>
      <c r="F741" s="51"/>
    </row>
    <row r="742" spans="1:6">
      <c r="A742" s="58"/>
      <c r="B742" s="59"/>
      <c r="C742" s="49"/>
      <c r="D742" s="60"/>
      <c r="E742" s="50"/>
      <c r="F742" s="51"/>
    </row>
    <row r="743" spans="1:6">
      <c r="A743" s="58"/>
      <c r="B743" s="59"/>
      <c r="C743" s="49"/>
      <c r="D743" s="60"/>
      <c r="E743" s="50"/>
      <c r="F743" s="51"/>
    </row>
    <row r="744" spans="1:6">
      <c r="A744" s="58"/>
      <c r="B744" s="59"/>
      <c r="C744" s="49"/>
      <c r="D744" s="60"/>
      <c r="E744" s="50"/>
      <c r="F744" s="51"/>
    </row>
    <row r="745" spans="1:6">
      <c r="A745" s="58"/>
      <c r="B745" s="59"/>
      <c r="C745" s="49"/>
      <c r="D745" s="60"/>
      <c r="E745" s="50"/>
      <c r="F745" s="51"/>
    </row>
    <row r="746" spans="1:6">
      <c r="A746" s="58"/>
      <c r="B746" s="59"/>
      <c r="C746" s="49"/>
      <c r="D746" s="60"/>
      <c r="E746" s="50"/>
      <c r="F746" s="51"/>
    </row>
    <row r="747" spans="1:6">
      <c r="A747" s="58"/>
      <c r="B747" s="59"/>
      <c r="C747" s="49"/>
      <c r="D747" s="60"/>
      <c r="E747" s="50"/>
      <c r="F747" s="51"/>
    </row>
    <row r="748" spans="1:6">
      <c r="A748" s="58"/>
      <c r="B748" s="59"/>
      <c r="C748" s="49"/>
      <c r="D748" s="60"/>
      <c r="E748" s="50"/>
      <c r="F748" s="51"/>
    </row>
    <row r="749" spans="1:6">
      <c r="A749" s="58"/>
      <c r="B749" s="59"/>
      <c r="C749" s="49"/>
      <c r="D749" s="60"/>
      <c r="E749" s="50"/>
      <c r="F749" s="51"/>
    </row>
    <row r="750" spans="1:6">
      <c r="A750" s="58"/>
      <c r="B750" s="59"/>
      <c r="C750" s="49"/>
      <c r="D750" s="60"/>
      <c r="E750" s="50"/>
      <c r="F750" s="51"/>
    </row>
    <row r="751" spans="1:6">
      <c r="A751" s="58"/>
      <c r="B751" s="59"/>
      <c r="C751" s="49"/>
      <c r="D751" s="60"/>
      <c r="E751" s="50"/>
      <c r="F751" s="51"/>
    </row>
    <row r="752" spans="1:6">
      <c r="A752" s="58"/>
      <c r="B752" s="59"/>
      <c r="C752" s="49"/>
      <c r="D752" s="60"/>
      <c r="E752" s="50"/>
      <c r="F752" s="51"/>
    </row>
    <row r="753" spans="1:6">
      <c r="A753" s="58"/>
      <c r="B753" s="59"/>
      <c r="C753" s="49"/>
      <c r="D753" s="60"/>
      <c r="E753" s="50"/>
      <c r="F753" s="51"/>
    </row>
    <row r="754" spans="1:6">
      <c r="A754" s="58"/>
      <c r="B754" s="59"/>
      <c r="C754" s="49"/>
      <c r="D754" s="60"/>
      <c r="E754" s="50"/>
      <c r="F754" s="51"/>
    </row>
    <row r="755" spans="1:6">
      <c r="A755" s="58"/>
      <c r="B755" s="59"/>
      <c r="C755" s="49"/>
      <c r="D755" s="60"/>
      <c r="E755" s="50"/>
      <c r="F755" s="51"/>
    </row>
    <row r="756" spans="1:6">
      <c r="A756" s="58"/>
      <c r="B756" s="59"/>
      <c r="C756" s="49"/>
      <c r="D756" s="60"/>
      <c r="E756" s="50"/>
      <c r="F756" s="51"/>
    </row>
    <row r="757" spans="1:6">
      <c r="A757" s="58"/>
      <c r="B757" s="59"/>
      <c r="C757" s="49"/>
      <c r="D757" s="60"/>
      <c r="E757" s="50"/>
      <c r="F757" s="51"/>
    </row>
    <row r="758" spans="1:6">
      <c r="A758" s="58"/>
      <c r="B758" s="59"/>
      <c r="C758" s="49"/>
      <c r="D758" s="60"/>
      <c r="E758" s="50"/>
      <c r="F758" s="51"/>
    </row>
    <row r="759" spans="1:6">
      <c r="A759" s="58"/>
      <c r="B759" s="59"/>
      <c r="C759" s="49"/>
      <c r="D759" s="60"/>
      <c r="E759" s="50"/>
      <c r="F759" s="51"/>
    </row>
    <row r="760" spans="1:6">
      <c r="A760" s="58"/>
      <c r="B760" s="59"/>
      <c r="C760" s="49"/>
      <c r="D760" s="60"/>
      <c r="E760" s="50"/>
      <c r="F760" s="51"/>
    </row>
    <row r="761" spans="1:6">
      <c r="A761" s="58"/>
      <c r="B761" s="59"/>
      <c r="C761" s="49"/>
      <c r="D761" s="60"/>
      <c r="E761" s="50"/>
      <c r="F761" s="51"/>
    </row>
    <row r="762" spans="1:6">
      <c r="A762" s="58"/>
      <c r="B762" s="59"/>
      <c r="C762" s="49"/>
      <c r="D762" s="60"/>
      <c r="E762" s="50"/>
      <c r="F762" s="51"/>
    </row>
    <row r="763" spans="1:6">
      <c r="A763" s="58"/>
      <c r="B763" s="59"/>
      <c r="C763" s="49"/>
      <c r="D763" s="60"/>
      <c r="E763" s="50"/>
      <c r="F763" s="51"/>
    </row>
    <row r="764" spans="1:6">
      <c r="A764" s="58"/>
      <c r="B764" s="59"/>
      <c r="C764" s="49"/>
      <c r="D764" s="60"/>
      <c r="E764" s="50"/>
      <c r="F764" s="51"/>
    </row>
    <row r="765" spans="1:6">
      <c r="A765" s="58"/>
      <c r="B765" s="59"/>
      <c r="C765" s="49"/>
      <c r="D765" s="60"/>
      <c r="E765" s="50"/>
      <c r="F765" s="51"/>
    </row>
    <row r="766" spans="1:6">
      <c r="A766" s="58"/>
      <c r="B766" s="59"/>
      <c r="C766" s="49"/>
      <c r="D766" s="60"/>
      <c r="E766" s="50"/>
      <c r="F766" s="51"/>
    </row>
    <row r="767" spans="1:6">
      <c r="A767" s="58"/>
      <c r="B767" s="59"/>
      <c r="C767" s="49"/>
      <c r="D767" s="60"/>
      <c r="E767" s="50"/>
      <c r="F767" s="51"/>
    </row>
    <row r="768" spans="1:6">
      <c r="A768" s="58"/>
      <c r="B768" s="59"/>
      <c r="C768" s="49"/>
      <c r="D768" s="60"/>
      <c r="E768" s="50"/>
      <c r="F768" s="51"/>
    </row>
    <row r="769" spans="1:6">
      <c r="A769" s="58"/>
      <c r="B769" s="59"/>
      <c r="C769" s="49"/>
      <c r="D769" s="60"/>
      <c r="E769" s="50"/>
      <c r="F769" s="51"/>
    </row>
    <row r="770" spans="1:6">
      <c r="A770" s="58"/>
      <c r="B770" s="59"/>
      <c r="C770" s="49"/>
      <c r="D770" s="60"/>
      <c r="E770" s="50"/>
      <c r="F770" s="51"/>
    </row>
    <row r="771" spans="1:6">
      <c r="A771" s="58"/>
      <c r="B771" s="59"/>
      <c r="C771" s="49"/>
      <c r="D771" s="60"/>
      <c r="E771" s="50"/>
      <c r="F771" s="51"/>
    </row>
    <row r="772" spans="1:6">
      <c r="A772" s="58"/>
      <c r="B772" s="59"/>
      <c r="C772" s="49"/>
      <c r="D772" s="60"/>
      <c r="E772" s="50"/>
      <c r="F772" s="51"/>
    </row>
    <row r="773" spans="1:6">
      <c r="A773" s="58"/>
      <c r="B773" s="59"/>
      <c r="C773" s="49"/>
      <c r="D773" s="60"/>
      <c r="E773" s="50"/>
      <c r="F773" s="51"/>
    </row>
    <row r="774" spans="1:6">
      <c r="A774" s="58"/>
      <c r="B774" s="59"/>
      <c r="C774" s="49"/>
      <c r="D774" s="60"/>
      <c r="E774" s="50"/>
      <c r="F774" s="51"/>
    </row>
    <row r="775" spans="1:6">
      <c r="A775" s="58"/>
      <c r="B775" s="59"/>
      <c r="C775" s="49"/>
      <c r="D775" s="60"/>
      <c r="E775" s="50"/>
      <c r="F775" s="51"/>
    </row>
    <row r="776" spans="1:6">
      <c r="A776" s="58"/>
      <c r="B776" s="59"/>
      <c r="C776" s="49"/>
      <c r="D776" s="60"/>
      <c r="E776" s="50"/>
      <c r="F776" s="51"/>
    </row>
    <row r="777" spans="1:6">
      <c r="A777" s="58"/>
      <c r="B777" s="59"/>
      <c r="C777" s="49"/>
      <c r="D777" s="60"/>
      <c r="E777" s="50"/>
      <c r="F777" s="51"/>
    </row>
    <row r="778" spans="1:6">
      <c r="A778" s="58"/>
      <c r="B778" s="59"/>
      <c r="C778" s="49"/>
      <c r="D778" s="60"/>
      <c r="E778" s="50"/>
      <c r="F778" s="51"/>
    </row>
    <row r="779" spans="1:6">
      <c r="A779" s="58"/>
      <c r="B779" s="59"/>
      <c r="C779" s="49"/>
      <c r="D779" s="60"/>
      <c r="E779" s="50"/>
      <c r="F779" s="51"/>
    </row>
    <row r="780" spans="1:6">
      <c r="A780" s="58"/>
      <c r="B780" s="59"/>
      <c r="C780" s="49"/>
      <c r="D780" s="60"/>
      <c r="E780" s="50"/>
      <c r="F780" s="51"/>
    </row>
    <row r="781" spans="1:6">
      <c r="A781" s="58"/>
      <c r="B781" s="59"/>
      <c r="C781" s="49"/>
      <c r="D781" s="60"/>
      <c r="E781" s="50"/>
      <c r="F781" s="51"/>
    </row>
    <row r="782" spans="1:6">
      <c r="A782" s="58"/>
      <c r="B782" s="59"/>
      <c r="C782" s="49"/>
      <c r="D782" s="60"/>
      <c r="E782" s="50"/>
      <c r="F782" s="51"/>
    </row>
    <row r="783" spans="1:6">
      <c r="A783" s="58"/>
      <c r="B783" s="59"/>
      <c r="C783" s="49"/>
      <c r="D783" s="60"/>
      <c r="E783" s="50"/>
      <c r="F783" s="51"/>
    </row>
    <row r="784" spans="1:6">
      <c r="A784" s="58"/>
      <c r="B784" s="59"/>
      <c r="C784" s="49"/>
      <c r="D784" s="60"/>
      <c r="E784" s="50"/>
      <c r="F784" s="51"/>
    </row>
    <row r="785" spans="1:6">
      <c r="A785" s="58"/>
      <c r="B785" s="59"/>
      <c r="C785" s="49"/>
      <c r="D785" s="60"/>
      <c r="E785" s="50"/>
      <c r="F785" s="51"/>
    </row>
    <row r="786" spans="1:6">
      <c r="A786" s="58"/>
      <c r="B786" s="59"/>
      <c r="C786" s="49"/>
      <c r="D786" s="60"/>
      <c r="E786" s="50"/>
      <c r="F786" s="51"/>
    </row>
    <row r="787" spans="1:6">
      <c r="A787" s="58"/>
      <c r="B787" s="59"/>
      <c r="C787" s="49"/>
      <c r="D787" s="60"/>
      <c r="E787" s="50"/>
      <c r="F787" s="51"/>
    </row>
    <row r="788" spans="1:6">
      <c r="A788" s="58"/>
      <c r="B788" s="59"/>
      <c r="C788" s="49"/>
      <c r="D788" s="60"/>
      <c r="E788" s="50"/>
      <c r="F788" s="51"/>
    </row>
    <row r="789" spans="1:6">
      <c r="A789" s="58"/>
      <c r="B789" s="59"/>
      <c r="C789" s="49"/>
      <c r="D789" s="60"/>
      <c r="E789" s="50"/>
      <c r="F789" s="51"/>
    </row>
    <row r="790" spans="1:6">
      <c r="A790" s="58"/>
      <c r="B790" s="59"/>
      <c r="C790" s="49"/>
      <c r="D790" s="60"/>
      <c r="E790" s="50"/>
      <c r="F790" s="51"/>
    </row>
    <row r="791" spans="1:6">
      <c r="A791" s="58"/>
      <c r="B791" s="59"/>
      <c r="C791" s="49"/>
      <c r="D791" s="60"/>
      <c r="E791" s="50"/>
      <c r="F791" s="51"/>
    </row>
    <row r="792" spans="1:6">
      <c r="A792" s="58"/>
      <c r="B792" s="59"/>
      <c r="C792" s="49"/>
      <c r="D792" s="60"/>
      <c r="E792" s="50"/>
      <c r="F792" s="51"/>
    </row>
    <row r="793" spans="1:6">
      <c r="A793" s="58"/>
      <c r="B793" s="59"/>
      <c r="C793" s="49"/>
      <c r="D793" s="60"/>
      <c r="E793" s="50"/>
      <c r="F793" s="51"/>
    </row>
    <row r="794" spans="1:6">
      <c r="A794" s="58"/>
      <c r="B794" s="59"/>
      <c r="C794" s="49"/>
      <c r="D794" s="60"/>
      <c r="E794" s="50"/>
      <c r="F794" s="51"/>
    </row>
    <row r="795" spans="1:6">
      <c r="A795" s="58"/>
      <c r="B795" s="59"/>
      <c r="C795" s="49"/>
      <c r="D795" s="60"/>
      <c r="E795" s="50"/>
      <c r="F795" s="51"/>
    </row>
    <row r="796" spans="1:6">
      <c r="A796" s="58"/>
      <c r="B796" s="59"/>
      <c r="C796" s="49"/>
      <c r="D796" s="60"/>
      <c r="E796" s="50"/>
      <c r="F796" s="51"/>
    </row>
    <row r="797" spans="1:6">
      <c r="A797" s="58"/>
      <c r="B797" s="59"/>
      <c r="C797" s="49"/>
      <c r="D797" s="60"/>
      <c r="E797" s="50"/>
      <c r="F797" s="51"/>
    </row>
    <row r="798" spans="1:6">
      <c r="A798" s="58"/>
      <c r="B798" s="59"/>
      <c r="C798" s="49"/>
      <c r="D798" s="60"/>
      <c r="E798" s="50"/>
      <c r="F798" s="51"/>
    </row>
    <row r="799" spans="1:6">
      <c r="A799" s="58"/>
      <c r="B799" s="59"/>
      <c r="C799" s="49"/>
      <c r="D799" s="60"/>
      <c r="E799" s="50"/>
      <c r="F799" s="51"/>
    </row>
    <row r="800" spans="1:6">
      <c r="A800" s="58"/>
      <c r="B800" s="59"/>
      <c r="C800" s="49"/>
      <c r="D800" s="60"/>
      <c r="E800" s="50"/>
      <c r="F800" s="51"/>
    </row>
    <row r="801" spans="1:6">
      <c r="A801" s="58"/>
      <c r="B801" s="59"/>
      <c r="C801" s="49"/>
      <c r="D801" s="60"/>
      <c r="E801" s="50"/>
      <c r="F801" s="51"/>
    </row>
    <row r="802" spans="1:6">
      <c r="A802" s="58"/>
      <c r="B802" s="59"/>
      <c r="C802" s="49"/>
      <c r="D802" s="60"/>
      <c r="E802" s="50"/>
      <c r="F802" s="51"/>
    </row>
    <row r="803" spans="1:6">
      <c r="A803" s="58"/>
      <c r="B803" s="59"/>
      <c r="C803" s="49"/>
      <c r="D803" s="60"/>
      <c r="E803" s="50"/>
      <c r="F803" s="51"/>
    </row>
    <row r="804" spans="1:6">
      <c r="A804" s="58"/>
      <c r="B804" s="59"/>
      <c r="C804" s="49"/>
      <c r="D804" s="60"/>
      <c r="E804" s="50"/>
      <c r="F804" s="51"/>
    </row>
    <row r="805" spans="1:6">
      <c r="A805" s="58"/>
      <c r="B805" s="59"/>
      <c r="C805" s="49"/>
      <c r="D805" s="60"/>
      <c r="E805" s="50"/>
      <c r="F805" s="51"/>
    </row>
    <row r="806" spans="1:6">
      <c r="A806" s="58"/>
      <c r="B806" s="59"/>
      <c r="C806" s="49"/>
      <c r="D806" s="60"/>
      <c r="E806" s="50"/>
      <c r="F806" s="51"/>
    </row>
    <row r="807" spans="1:6">
      <c r="A807" s="58"/>
      <c r="B807" s="59"/>
      <c r="C807" s="49"/>
      <c r="D807" s="60"/>
      <c r="E807" s="50"/>
      <c r="F807" s="51"/>
    </row>
    <row r="808" spans="1:6">
      <c r="A808" s="58"/>
      <c r="B808" s="59"/>
      <c r="C808" s="49"/>
      <c r="D808" s="60"/>
      <c r="E808" s="50"/>
      <c r="F808" s="51"/>
    </row>
    <row r="809" spans="1:6">
      <c r="A809" s="58"/>
      <c r="B809" s="59"/>
      <c r="C809" s="49"/>
      <c r="D809" s="60"/>
      <c r="E809" s="50"/>
      <c r="F809" s="51"/>
    </row>
    <row r="810" spans="1:6">
      <c r="A810" s="58"/>
      <c r="B810" s="59"/>
      <c r="C810" s="49"/>
      <c r="D810" s="60"/>
      <c r="E810" s="50"/>
      <c r="F810" s="51"/>
    </row>
    <row r="811" spans="1:6">
      <c r="A811" s="58"/>
      <c r="B811" s="59"/>
      <c r="C811" s="49"/>
      <c r="D811" s="60"/>
      <c r="E811" s="50"/>
      <c r="F811" s="51"/>
    </row>
    <row r="812" spans="1:6">
      <c r="A812" s="58"/>
      <c r="B812" s="59"/>
      <c r="C812" s="49"/>
      <c r="D812" s="60"/>
      <c r="E812" s="50"/>
      <c r="F812" s="51"/>
    </row>
    <row r="813" spans="1:6">
      <c r="A813" s="58"/>
      <c r="B813" s="59"/>
      <c r="C813" s="49"/>
      <c r="D813" s="60"/>
      <c r="E813" s="50"/>
      <c r="F813" s="51"/>
    </row>
    <row r="814" spans="1:6">
      <c r="A814" s="58"/>
      <c r="B814" s="59"/>
      <c r="C814" s="49"/>
      <c r="D814" s="60"/>
      <c r="E814" s="50"/>
      <c r="F814" s="51"/>
    </row>
    <row r="815" spans="1:6">
      <c r="A815" s="58"/>
      <c r="B815" s="59"/>
      <c r="C815" s="49"/>
      <c r="D815" s="60"/>
      <c r="E815" s="50"/>
      <c r="F815" s="51"/>
    </row>
    <row r="816" spans="1:6">
      <c r="A816" s="58"/>
      <c r="B816" s="59"/>
      <c r="C816" s="49"/>
      <c r="D816" s="60"/>
      <c r="E816" s="50"/>
      <c r="F816" s="51"/>
    </row>
    <row r="817" spans="1:6">
      <c r="A817" s="58"/>
      <c r="B817" s="59"/>
      <c r="C817" s="49"/>
      <c r="D817" s="60"/>
      <c r="E817" s="50"/>
      <c r="F817" s="51"/>
    </row>
    <row r="818" spans="1:6">
      <c r="A818" s="58"/>
      <c r="B818" s="59"/>
      <c r="C818" s="49"/>
      <c r="D818" s="60"/>
      <c r="E818" s="50"/>
      <c r="F818" s="51"/>
    </row>
    <row r="819" spans="1:6">
      <c r="A819" s="58"/>
      <c r="B819" s="59"/>
      <c r="C819" s="49"/>
      <c r="D819" s="60"/>
      <c r="E819" s="50"/>
      <c r="F819" s="51"/>
    </row>
    <row r="820" spans="1:6">
      <c r="A820" s="58"/>
      <c r="B820" s="59"/>
      <c r="C820" s="49"/>
      <c r="D820" s="60"/>
      <c r="E820" s="50"/>
      <c r="F820" s="51"/>
    </row>
    <row r="821" spans="1:6">
      <c r="A821" s="58"/>
      <c r="B821" s="59"/>
      <c r="C821" s="49"/>
      <c r="D821" s="60"/>
      <c r="E821" s="50"/>
      <c r="F821" s="51"/>
    </row>
    <row r="822" spans="1:6">
      <c r="A822" s="58"/>
      <c r="B822" s="59"/>
      <c r="C822" s="49"/>
      <c r="D822" s="60"/>
      <c r="E822" s="50"/>
      <c r="F822" s="51"/>
    </row>
    <row r="823" spans="1:6">
      <c r="A823" s="58"/>
      <c r="B823" s="59"/>
      <c r="C823" s="49"/>
      <c r="D823" s="60"/>
      <c r="E823" s="50"/>
      <c r="F823" s="51"/>
    </row>
    <row r="824" spans="1:6">
      <c r="A824" s="58"/>
      <c r="B824" s="59"/>
      <c r="C824" s="49"/>
      <c r="D824" s="60"/>
      <c r="E824" s="50"/>
      <c r="F824" s="51"/>
    </row>
    <row r="825" spans="1:6">
      <c r="A825" s="58"/>
      <c r="B825" s="59"/>
      <c r="C825" s="49"/>
      <c r="D825" s="60"/>
      <c r="E825" s="50"/>
      <c r="F825" s="51"/>
    </row>
    <row r="826" spans="1:6">
      <c r="A826" s="58"/>
      <c r="B826" s="59"/>
      <c r="C826" s="49"/>
      <c r="D826" s="60"/>
      <c r="E826" s="50"/>
      <c r="F826" s="51"/>
    </row>
    <row r="827" spans="1:6">
      <c r="A827" s="58"/>
      <c r="B827" s="59"/>
      <c r="C827" s="49"/>
      <c r="D827" s="60"/>
      <c r="E827" s="50"/>
      <c r="F827" s="51"/>
    </row>
    <row r="828" spans="1:6">
      <c r="A828" s="58"/>
      <c r="B828" s="59"/>
      <c r="C828" s="49"/>
      <c r="D828" s="60"/>
      <c r="E828" s="50"/>
      <c r="F828" s="51"/>
    </row>
    <row r="829" spans="1:6">
      <c r="A829" s="58"/>
      <c r="B829" s="59"/>
      <c r="C829" s="49"/>
      <c r="D829" s="60"/>
      <c r="E829" s="50"/>
      <c r="F829" s="51"/>
    </row>
    <row r="830" spans="1:6">
      <c r="A830" s="58"/>
      <c r="B830" s="59"/>
      <c r="C830" s="49"/>
      <c r="D830" s="60"/>
      <c r="E830" s="50"/>
      <c r="F830" s="51"/>
    </row>
    <row r="831" spans="1:6">
      <c r="A831" s="58"/>
      <c r="B831" s="59"/>
      <c r="C831" s="49"/>
      <c r="D831" s="60"/>
      <c r="E831" s="50"/>
      <c r="F831" s="51"/>
    </row>
    <row r="832" spans="1:6">
      <c r="A832" s="58"/>
      <c r="B832" s="59"/>
      <c r="C832" s="49"/>
      <c r="D832" s="60"/>
      <c r="E832" s="50"/>
      <c r="F832" s="51"/>
    </row>
    <row r="833" spans="1:6">
      <c r="A833" s="58"/>
      <c r="B833" s="59"/>
      <c r="C833" s="49"/>
      <c r="D833" s="60"/>
      <c r="E833" s="50"/>
      <c r="F833" s="51"/>
    </row>
    <row r="834" spans="1:6">
      <c r="A834" s="58"/>
      <c r="B834" s="59"/>
      <c r="C834" s="49"/>
      <c r="D834" s="60"/>
      <c r="E834" s="50"/>
      <c r="F834" s="51"/>
    </row>
    <row r="835" spans="1:6">
      <c r="A835" s="58"/>
      <c r="B835" s="59"/>
      <c r="C835" s="49"/>
      <c r="D835" s="60"/>
      <c r="E835" s="50"/>
      <c r="F835" s="51"/>
    </row>
    <row r="836" spans="1:6">
      <c r="A836" s="58"/>
      <c r="B836" s="59"/>
      <c r="C836" s="49"/>
      <c r="D836" s="60"/>
      <c r="E836" s="50"/>
      <c r="F836" s="51"/>
    </row>
    <row r="837" spans="1:6">
      <c r="A837" s="58"/>
      <c r="B837" s="59"/>
      <c r="C837" s="49"/>
      <c r="D837" s="60"/>
      <c r="E837" s="50"/>
      <c r="F837" s="51"/>
    </row>
    <row r="838" spans="1:6">
      <c r="A838" s="58"/>
      <c r="B838" s="59"/>
      <c r="C838" s="49"/>
      <c r="D838" s="60"/>
      <c r="E838" s="50"/>
      <c r="F838" s="51"/>
    </row>
    <row r="839" spans="1:6">
      <c r="A839" s="58"/>
      <c r="B839" s="59"/>
      <c r="C839" s="49"/>
      <c r="D839" s="60"/>
      <c r="E839" s="50"/>
      <c r="F839" s="51"/>
    </row>
    <row r="840" spans="1:6">
      <c r="A840" s="58"/>
      <c r="B840" s="59"/>
      <c r="C840" s="49"/>
      <c r="D840" s="60"/>
      <c r="E840" s="50"/>
      <c r="F840" s="51"/>
    </row>
    <row r="841" spans="1:6">
      <c r="A841" s="58"/>
      <c r="B841" s="59"/>
      <c r="C841" s="49"/>
      <c r="D841" s="60"/>
      <c r="E841" s="50"/>
      <c r="F841" s="51"/>
    </row>
    <row r="842" spans="1:6">
      <c r="A842" s="58"/>
      <c r="B842" s="59"/>
      <c r="C842" s="49"/>
      <c r="D842" s="60"/>
      <c r="E842" s="50"/>
      <c r="F842" s="51"/>
    </row>
    <row r="843" spans="1:6">
      <c r="A843" s="58"/>
      <c r="B843" s="59"/>
      <c r="C843" s="49"/>
      <c r="D843" s="60"/>
      <c r="E843" s="50"/>
      <c r="F843" s="51"/>
    </row>
    <row r="844" spans="1:6">
      <c r="A844" s="58"/>
      <c r="B844" s="59"/>
      <c r="C844" s="49"/>
      <c r="D844" s="60"/>
      <c r="E844" s="50"/>
      <c r="F844" s="51"/>
    </row>
    <row r="845" spans="1:6">
      <c r="A845" s="58"/>
      <c r="B845" s="59"/>
      <c r="C845" s="49"/>
      <c r="D845" s="60"/>
      <c r="E845" s="50"/>
      <c r="F845" s="51"/>
    </row>
    <row r="846" spans="1:6">
      <c r="A846" s="58"/>
      <c r="B846" s="59"/>
      <c r="C846" s="49"/>
      <c r="D846" s="60"/>
      <c r="E846" s="50"/>
      <c r="F846" s="51"/>
    </row>
    <row r="847" spans="1:6">
      <c r="A847" s="58"/>
      <c r="B847" s="59"/>
      <c r="C847" s="49"/>
      <c r="D847" s="60"/>
      <c r="E847" s="50"/>
      <c r="F847" s="51"/>
    </row>
    <row r="848" spans="1:6">
      <c r="A848" s="58"/>
      <c r="B848" s="59"/>
      <c r="C848" s="49"/>
      <c r="D848" s="60"/>
      <c r="E848" s="50"/>
      <c r="F848" s="51"/>
    </row>
    <row r="849" spans="1:6">
      <c r="A849" s="58"/>
      <c r="B849" s="59"/>
      <c r="C849" s="49"/>
      <c r="D849" s="60"/>
      <c r="E849" s="50"/>
      <c r="F849" s="51"/>
    </row>
    <row r="850" spans="1:6">
      <c r="A850" s="58"/>
      <c r="B850" s="59"/>
      <c r="C850" s="49"/>
      <c r="D850" s="60"/>
      <c r="E850" s="50"/>
      <c r="F850" s="51"/>
    </row>
    <row r="851" spans="1:6">
      <c r="A851" s="58"/>
      <c r="B851" s="59"/>
      <c r="C851" s="49"/>
      <c r="D851" s="60"/>
      <c r="E851" s="50"/>
      <c r="F851" s="51"/>
    </row>
    <row r="852" spans="1:6">
      <c r="A852" s="58"/>
      <c r="B852" s="59"/>
      <c r="C852" s="49"/>
      <c r="D852" s="60"/>
      <c r="E852" s="50"/>
      <c r="F852" s="51"/>
    </row>
    <row r="853" spans="1:6">
      <c r="A853" s="58"/>
      <c r="B853" s="59"/>
      <c r="C853" s="49"/>
      <c r="D853" s="60"/>
      <c r="E853" s="50"/>
      <c r="F853" s="51"/>
    </row>
    <row r="854" spans="1:6">
      <c r="A854" s="58"/>
      <c r="B854" s="59"/>
      <c r="C854" s="49"/>
      <c r="D854" s="60"/>
      <c r="E854" s="50"/>
      <c r="F854" s="51"/>
    </row>
    <row r="855" spans="1:6">
      <c r="A855" s="58"/>
      <c r="B855" s="59"/>
      <c r="C855" s="49"/>
      <c r="D855" s="60"/>
      <c r="E855" s="50"/>
      <c r="F855" s="51"/>
    </row>
    <row r="856" spans="1:6">
      <c r="A856" s="58"/>
      <c r="B856" s="59"/>
      <c r="C856" s="49"/>
      <c r="D856" s="60"/>
      <c r="E856" s="50"/>
      <c r="F856" s="51"/>
    </row>
    <row r="857" spans="1:6">
      <c r="A857" s="58"/>
      <c r="B857" s="59"/>
      <c r="C857" s="49"/>
      <c r="D857" s="60"/>
      <c r="E857" s="50"/>
      <c r="F857" s="51"/>
    </row>
    <row r="858" spans="1:6">
      <c r="A858" s="58"/>
      <c r="B858" s="59"/>
      <c r="C858" s="49"/>
      <c r="D858" s="60"/>
      <c r="E858" s="50"/>
      <c r="F858" s="51"/>
    </row>
    <row r="859" spans="1:6">
      <c r="A859" s="58"/>
      <c r="B859" s="59"/>
      <c r="C859" s="49"/>
      <c r="D859" s="60"/>
      <c r="E859" s="50"/>
      <c r="F859" s="51"/>
    </row>
    <row r="860" spans="1:6">
      <c r="A860" s="58"/>
      <c r="B860" s="59"/>
      <c r="C860" s="49"/>
      <c r="D860" s="60"/>
      <c r="E860" s="50"/>
      <c r="F860" s="51"/>
    </row>
    <row r="861" spans="1:6">
      <c r="A861" s="58"/>
      <c r="B861" s="59"/>
      <c r="C861" s="49"/>
      <c r="D861" s="60"/>
      <c r="E861" s="50"/>
      <c r="F861" s="51"/>
    </row>
    <row r="862" spans="1:6">
      <c r="A862" s="58"/>
      <c r="B862" s="59"/>
      <c r="C862" s="49"/>
      <c r="D862" s="60"/>
      <c r="E862" s="50"/>
      <c r="F862" s="51"/>
    </row>
    <row r="863" spans="1:6">
      <c r="A863" s="58"/>
      <c r="B863" s="59"/>
      <c r="C863" s="49"/>
      <c r="D863" s="60"/>
      <c r="E863" s="50"/>
      <c r="F863" s="51"/>
    </row>
    <row r="864" spans="1:6">
      <c r="A864" s="58"/>
      <c r="B864" s="59"/>
      <c r="C864" s="49"/>
      <c r="D864" s="60"/>
      <c r="E864" s="50"/>
      <c r="F864" s="51"/>
    </row>
    <row r="865" spans="1:6">
      <c r="A865" s="58"/>
      <c r="B865" s="59"/>
      <c r="C865" s="49"/>
      <c r="D865" s="60"/>
      <c r="E865" s="50"/>
      <c r="F865" s="51"/>
    </row>
    <row r="866" spans="1:6">
      <c r="A866" s="58"/>
      <c r="B866" s="59"/>
      <c r="C866" s="49"/>
      <c r="D866" s="60"/>
      <c r="E866" s="50"/>
      <c r="F866" s="51"/>
    </row>
    <row r="867" spans="1:6">
      <c r="A867" s="58"/>
      <c r="B867" s="59"/>
      <c r="C867" s="49"/>
      <c r="D867" s="60"/>
      <c r="E867" s="50"/>
      <c r="F867" s="51"/>
    </row>
    <row r="868" spans="1:6">
      <c r="A868" s="58"/>
      <c r="B868" s="59"/>
      <c r="C868" s="49"/>
      <c r="D868" s="60"/>
      <c r="E868" s="50"/>
      <c r="F868" s="51"/>
    </row>
    <row r="869" spans="1:6">
      <c r="A869" s="58"/>
      <c r="B869" s="59"/>
      <c r="C869" s="49"/>
      <c r="D869" s="60"/>
      <c r="E869" s="50"/>
      <c r="F869" s="51"/>
    </row>
    <row r="870" spans="1:6">
      <c r="A870" s="58"/>
      <c r="B870" s="59"/>
      <c r="C870" s="49"/>
      <c r="D870" s="60"/>
      <c r="E870" s="50"/>
      <c r="F870" s="51"/>
    </row>
    <row r="871" spans="1:6">
      <c r="A871" s="58"/>
      <c r="B871" s="59"/>
      <c r="C871" s="49"/>
      <c r="D871" s="60"/>
      <c r="E871" s="50"/>
      <c r="F871" s="51"/>
    </row>
    <row r="872" spans="1:6">
      <c r="A872" s="58"/>
      <c r="B872" s="59"/>
      <c r="C872" s="49"/>
      <c r="D872" s="60"/>
      <c r="E872" s="50"/>
      <c r="F872" s="51"/>
    </row>
    <row r="873" spans="1:6">
      <c r="A873" s="58"/>
      <c r="B873" s="59"/>
      <c r="C873" s="49"/>
      <c r="D873" s="60"/>
      <c r="E873" s="50"/>
      <c r="F873" s="51"/>
    </row>
    <row r="874" spans="1:6">
      <c r="A874" s="58"/>
      <c r="B874" s="59"/>
      <c r="C874" s="49"/>
      <c r="D874" s="60"/>
      <c r="E874" s="50"/>
      <c r="F874" s="51"/>
    </row>
    <row r="875" spans="1:6">
      <c r="A875" s="58"/>
      <c r="B875" s="59"/>
      <c r="C875" s="49"/>
      <c r="D875" s="60"/>
      <c r="E875" s="50"/>
      <c r="F875" s="51"/>
    </row>
    <row r="876" spans="1:6">
      <c r="A876" s="58"/>
      <c r="B876" s="59"/>
      <c r="C876" s="49"/>
      <c r="D876" s="60"/>
      <c r="E876" s="50"/>
      <c r="F876" s="51"/>
    </row>
    <row r="877" spans="1:6">
      <c r="A877" s="58"/>
      <c r="B877" s="59"/>
      <c r="C877" s="49"/>
      <c r="D877" s="60"/>
      <c r="E877" s="50"/>
      <c r="F877" s="51"/>
    </row>
    <row r="878" spans="1:6">
      <c r="A878" s="58"/>
      <c r="B878" s="59"/>
      <c r="C878" s="49"/>
      <c r="D878" s="60"/>
      <c r="E878" s="50"/>
      <c r="F878" s="51"/>
    </row>
    <row r="879" spans="1:6">
      <c r="A879" s="58"/>
      <c r="B879" s="59"/>
      <c r="C879" s="49"/>
      <c r="D879" s="60"/>
      <c r="E879" s="50"/>
      <c r="F879" s="51"/>
    </row>
    <row r="880" spans="1:6">
      <c r="A880" s="58"/>
      <c r="B880" s="59"/>
      <c r="C880" s="49"/>
      <c r="D880" s="60"/>
      <c r="E880" s="50"/>
      <c r="F880" s="51"/>
    </row>
    <row r="881" spans="1:6">
      <c r="A881" s="58"/>
      <c r="B881" s="59"/>
      <c r="C881" s="49"/>
      <c r="D881" s="60"/>
      <c r="E881" s="50"/>
      <c r="F881" s="51"/>
    </row>
    <row r="882" spans="1:6">
      <c r="A882" s="58"/>
      <c r="B882" s="59"/>
      <c r="C882" s="49"/>
      <c r="D882" s="60"/>
      <c r="E882" s="50"/>
      <c r="F882" s="51"/>
    </row>
    <row r="883" spans="1:6">
      <c r="A883" s="58"/>
      <c r="B883" s="59"/>
      <c r="C883" s="49"/>
      <c r="D883" s="60"/>
      <c r="E883" s="50"/>
      <c r="F883" s="51"/>
    </row>
    <row r="884" spans="1:6">
      <c r="A884" s="58"/>
      <c r="B884" s="59"/>
      <c r="C884" s="49"/>
      <c r="D884" s="60"/>
      <c r="E884" s="50"/>
      <c r="F884" s="51"/>
    </row>
    <row r="885" spans="1:6">
      <c r="A885" s="58"/>
      <c r="B885" s="59"/>
      <c r="C885" s="49"/>
      <c r="D885" s="60"/>
      <c r="E885" s="50"/>
      <c r="F885" s="51"/>
    </row>
    <row r="886" spans="1:6">
      <c r="A886" s="58"/>
      <c r="B886" s="59"/>
      <c r="C886" s="49"/>
      <c r="D886" s="60"/>
      <c r="E886" s="50"/>
      <c r="F886" s="51"/>
    </row>
    <row r="887" spans="1:6">
      <c r="A887" s="58"/>
      <c r="B887" s="59"/>
      <c r="C887" s="49"/>
      <c r="D887" s="60"/>
      <c r="E887" s="50"/>
      <c r="F887" s="51"/>
    </row>
    <row r="888" spans="1:6">
      <c r="A888" s="58"/>
      <c r="B888" s="59"/>
      <c r="C888" s="49"/>
      <c r="D888" s="60"/>
      <c r="E888" s="50"/>
      <c r="F888" s="51"/>
    </row>
    <row r="889" spans="1:6">
      <c r="A889" s="58"/>
      <c r="B889" s="59"/>
      <c r="C889" s="49"/>
      <c r="D889" s="60"/>
      <c r="E889" s="50"/>
      <c r="F889" s="51"/>
    </row>
    <row r="890" spans="1:6">
      <c r="A890" s="58"/>
      <c r="B890" s="59"/>
      <c r="C890" s="49"/>
      <c r="D890" s="60"/>
      <c r="E890" s="50"/>
      <c r="F890" s="51"/>
    </row>
    <row r="891" spans="1:6">
      <c r="A891" s="58"/>
      <c r="B891" s="59"/>
      <c r="C891" s="49"/>
      <c r="D891" s="60"/>
      <c r="E891" s="50"/>
      <c r="F891" s="51"/>
    </row>
    <row r="892" spans="1:6">
      <c r="A892" s="58"/>
      <c r="B892" s="59"/>
      <c r="C892" s="49"/>
      <c r="D892" s="60"/>
      <c r="E892" s="50"/>
      <c r="F892" s="51"/>
    </row>
    <row r="893" spans="1:6">
      <c r="A893" s="58"/>
      <c r="B893" s="59"/>
      <c r="C893" s="49"/>
      <c r="D893" s="60"/>
      <c r="E893" s="50"/>
      <c r="F893" s="51"/>
    </row>
    <row r="894" spans="1:6">
      <c r="A894" s="58"/>
      <c r="B894" s="59"/>
      <c r="C894" s="49"/>
      <c r="D894" s="60"/>
      <c r="E894" s="50"/>
      <c r="F894" s="51"/>
    </row>
    <row r="895" spans="1:6">
      <c r="A895" s="58"/>
      <c r="B895" s="59"/>
      <c r="C895" s="49"/>
      <c r="D895" s="60"/>
      <c r="E895" s="50"/>
      <c r="F895" s="51"/>
    </row>
    <row r="896" spans="1:6">
      <c r="A896" s="58"/>
      <c r="B896" s="59"/>
      <c r="C896" s="49"/>
      <c r="D896" s="60"/>
      <c r="E896" s="50"/>
      <c r="F896" s="51"/>
    </row>
    <row r="897" spans="1:6">
      <c r="A897" s="58"/>
      <c r="B897" s="59"/>
      <c r="C897" s="49"/>
      <c r="D897" s="60"/>
      <c r="E897" s="50"/>
      <c r="F897" s="51"/>
    </row>
    <row r="898" spans="1:6">
      <c r="A898" s="58"/>
      <c r="B898" s="59"/>
      <c r="C898" s="49"/>
      <c r="D898" s="60"/>
      <c r="E898" s="50"/>
      <c r="F898" s="51"/>
    </row>
    <row r="899" spans="1:6">
      <c r="A899" s="58"/>
      <c r="B899" s="59"/>
      <c r="C899" s="49"/>
      <c r="D899" s="60"/>
      <c r="E899" s="50"/>
      <c r="F899" s="51"/>
    </row>
    <row r="900" spans="1:6">
      <c r="A900" s="58"/>
      <c r="B900" s="59"/>
      <c r="C900" s="49"/>
      <c r="D900" s="60"/>
      <c r="E900" s="50"/>
      <c r="F900" s="51"/>
    </row>
    <row r="901" spans="1:6">
      <c r="A901" s="58"/>
      <c r="B901" s="59"/>
      <c r="C901" s="49"/>
      <c r="D901" s="60"/>
      <c r="E901" s="50"/>
      <c r="F901" s="51"/>
    </row>
    <row r="902" spans="1:6">
      <c r="A902" s="58"/>
      <c r="B902" s="59"/>
      <c r="C902" s="49"/>
      <c r="D902" s="60"/>
      <c r="E902" s="50"/>
      <c r="F902" s="51"/>
    </row>
    <row r="903" spans="1:6">
      <c r="A903" s="58"/>
      <c r="B903" s="59"/>
      <c r="C903" s="49"/>
      <c r="D903" s="60"/>
      <c r="E903" s="50"/>
      <c r="F903" s="51"/>
    </row>
    <row r="904" spans="1:6">
      <c r="A904" s="58"/>
      <c r="B904" s="59"/>
      <c r="C904" s="49"/>
      <c r="D904" s="60"/>
      <c r="E904" s="50"/>
      <c r="F904" s="51"/>
    </row>
    <row r="905" spans="1:6">
      <c r="A905" s="58"/>
      <c r="B905" s="59"/>
      <c r="C905" s="49"/>
      <c r="D905" s="60"/>
      <c r="E905" s="50"/>
      <c r="F905" s="51"/>
    </row>
    <row r="906" spans="1:6">
      <c r="A906" s="58"/>
      <c r="B906" s="59"/>
      <c r="C906" s="49"/>
      <c r="D906" s="60"/>
      <c r="E906" s="50"/>
      <c r="F906" s="51"/>
    </row>
    <row r="907" spans="1:6">
      <c r="A907" s="58"/>
      <c r="B907" s="59"/>
      <c r="C907" s="49"/>
      <c r="D907" s="60"/>
      <c r="E907" s="50"/>
      <c r="F907" s="51"/>
    </row>
    <row r="908" spans="1:6">
      <c r="A908" s="58"/>
      <c r="B908" s="59"/>
      <c r="C908" s="49"/>
      <c r="D908" s="60"/>
      <c r="E908" s="50"/>
      <c r="F908" s="51"/>
    </row>
    <row r="909" spans="1:6">
      <c r="A909" s="58"/>
      <c r="B909" s="59"/>
      <c r="C909" s="49"/>
      <c r="D909" s="60"/>
      <c r="E909" s="50"/>
      <c r="F909" s="51"/>
    </row>
    <row r="910" spans="1:6">
      <c r="A910" s="58"/>
      <c r="B910" s="59"/>
      <c r="C910" s="49"/>
      <c r="D910" s="60"/>
      <c r="E910" s="50"/>
      <c r="F910" s="51"/>
    </row>
    <row r="911" spans="1:6">
      <c r="A911" s="58"/>
      <c r="B911" s="59"/>
      <c r="C911" s="49"/>
      <c r="D911" s="60"/>
      <c r="E911" s="50"/>
      <c r="F911" s="51"/>
    </row>
    <row r="912" spans="1:6">
      <c r="A912" s="58"/>
      <c r="B912" s="59"/>
      <c r="C912" s="49"/>
      <c r="D912" s="60"/>
      <c r="E912" s="50"/>
      <c r="F912" s="51"/>
    </row>
    <row r="913" spans="1:6">
      <c r="A913" s="58"/>
      <c r="B913" s="59"/>
      <c r="C913" s="49"/>
      <c r="D913" s="60"/>
      <c r="E913" s="50"/>
      <c r="F913" s="51"/>
    </row>
    <row r="914" spans="1:6">
      <c r="A914" s="58"/>
      <c r="B914" s="59"/>
      <c r="C914" s="49"/>
      <c r="D914" s="60"/>
      <c r="E914" s="50"/>
      <c r="F914" s="51"/>
    </row>
    <row r="915" spans="1:6">
      <c r="A915" s="58"/>
      <c r="B915" s="59"/>
      <c r="C915" s="49"/>
      <c r="D915" s="60"/>
      <c r="E915" s="50"/>
      <c r="F915" s="51"/>
    </row>
    <row r="916" spans="1:6">
      <c r="A916" s="58"/>
      <c r="B916" s="59"/>
      <c r="C916" s="49"/>
      <c r="D916" s="60"/>
      <c r="E916" s="50"/>
      <c r="F916" s="51"/>
    </row>
    <row r="917" spans="1:6">
      <c r="A917" s="58"/>
      <c r="B917" s="59"/>
      <c r="C917" s="49"/>
      <c r="D917" s="60"/>
      <c r="E917" s="50"/>
      <c r="F917" s="51"/>
    </row>
    <row r="918" spans="1:6">
      <c r="A918" s="58"/>
      <c r="B918" s="59"/>
      <c r="C918" s="49"/>
      <c r="D918" s="60"/>
      <c r="E918" s="50"/>
      <c r="F918" s="51"/>
    </row>
    <row r="919" spans="1:6">
      <c r="A919" s="58"/>
      <c r="B919" s="59"/>
      <c r="C919" s="49"/>
      <c r="D919" s="60"/>
      <c r="E919" s="50"/>
      <c r="F919" s="51"/>
    </row>
    <row r="920" spans="1:6">
      <c r="A920" s="58"/>
      <c r="B920" s="59"/>
      <c r="C920" s="49"/>
      <c r="D920" s="60"/>
      <c r="E920" s="50"/>
      <c r="F920" s="51"/>
    </row>
    <row r="921" spans="1:6">
      <c r="A921" s="58"/>
      <c r="B921" s="59"/>
      <c r="C921" s="49"/>
      <c r="D921" s="60"/>
      <c r="E921" s="50"/>
      <c r="F921" s="51"/>
    </row>
    <row r="922" spans="1:6">
      <c r="A922" s="58"/>
      <c r="B922" s="59"/>
      <c r="C922" s="49"/>
      <c r="D922" s="60"/>
      <c r="E922" s="50"/>
      <c r="F922" s="51"/>
    </row>
    <row r="923" spans="1:6">
      <c r="A923" s="58"/>
      <c r="B923" s="59"/>
      <c r="C923" s="49"/>
      <c r="D923" s="60"/>
      <c r="E923" s="50"/>
      <c r="F923" s="51"/>
    </row>
    <row r="924" spans="1:6">
      <c r="A924" s="58"/>
      <c r="B924" s="59"/>
      <c r="C924" s="49"/>
      <c r="D924" s="60"/>
      <c r="E924" s="50"/>
      <c r="F924" s="51"/>
    </row>
    <row r="925" spans="1:6">
      <c r="A925" s="58"/>
      <c r="B925" s="59"/>
      <c r="C925" s="49"/>
      <c r="D925" s="60"/>
      <c r="E925" s="50"/>
      <c r="F925" s="51"/>
    </row>
    <row r="926" spans="1:6">
      <c r="A926" s="58"/>
      <c r="B926" s="59"/>
      <c r="C926" s="49"/>
      <c r="D926" s="60"/>
      <c r="E926" s="50"/>
      <c r="F926" s="51"/>
    </row>
    <row r="927" spans="1:6">
      <c r="A927" s="58"/>
      <c r="B927" s="59"/>
      <c r="C927" s="49"/>
      <c r="D927" s="60"/>
      <c r="E927" s="50"/>
      <c r="F927" s="51"/>
    </row>
    <row r="928" spans="1:6">
      <c r="A928" s="58"/>
      <c r="B928" s="59"/>
      <c r="C928" s="49"/>
      <c r="D928" s="60"/>
      <c r="E928" s="50"/>
      <c r="F928" s="51"/>
    </row>
    <row r="929" spans="1:6">
      <c r="A929" s="58"/>
      <c r="B929" s="59"/>
      <c r="C929" s="49"/>
      <c r="D929" s="60"/>
      <c r="E929" s="50"/>
      <c r="F929" s="51"/>
    </row>
    <row r="930" spans="1:6">
      <c r="A930" s="58"/>
      <c r="B930" s="59"/>
      <c r="C930" s="49"/>
      <c r="D930" s="60"/>
      <c r="E930" s="50"/>
      <c r="F930" s="51"/>
    </row>
    <row r="931" spans="1:6">
      <c r="A931" s="58"/>
      <c r="B931" s="59"/>
      <c r="C931" s="49"/>
      <c r="D931" s="60"/>
      <c r="E931" s="50"/>
      <c r="F931" s="51"/>
    </row>
    <row r="932" spans="1:6">
      <c r="A932" s="58"/>
      <c r="B932" s="59"/>
      <c r="C932" s="49"/>
      <c r="D932" s="60"/>
      <c r="E932" s="50"/>
      <c r="F932" s="51"/>
    </row>
    <row r="933" spans="1:6">
      <c r="A933" s="58"/>
      <c r="B933" s="59"/>
      <c r="C933" s="49"/>
      <c r="D933" s="60"/>
      <c r="E933" s="50"/>
      <c r="F933" s="51"/>
    </row>
    <row r="934" spans="1:6">
      <c r="A934" s="58"/>
      <c r="B934" s="59"/>
      <c r="C934" s="49"/>
      <c r="D934" s="60"/>
      <c r="E934" s="50"/>
      <c r="F934" s="51"/>
    </row>
    <row r="935" spans="1:6">
      <c r="A935" s="58"/>
      <c r="B935" s="59"/>
      <c r="C935" s="49"/>
      <c r="D935" s="60"/>
      <c r="E935" s="50"/>
      <c r="F935" s="51"/>
    </row>
    <row r="936" spans="1:6">
      <c r="A936" s="58"/>
      <c r="B936" s="59"/>
      <c r="C936" s="49"/>
      <c r="D936" s="60"/>
      <c r="E936" s="50"/>
      <c r="F936" s="51"/>
    </row>
    <row r="937" spans="1:6">
      <c r="A937" s="58"/>
      <c r="B937" s="59"/>
      <c r="C937" s="49"/>
      <c r="D937" s="60"/>
      <c r="E937" s="50"/>
      <c r="F937" s="51"/>
    </row>
    <row r="938" spans="1:6">
      <c r="A938" s="58"/>
      <c r="B938" s="59"/>
      <c r="C938" s="49"/>
      <c r="D938" s="60"/>
      <c r="E938" s="50"/>
      <c r="F938" s="51"/>
    </row>
    <row r="939" spans="1:6">
      <c r="A939" s="58"/>
      <c r="B939" s="59"/>
      <c r="C939" s="49"/>
      <c r="D939" s="60"/>
      <c r="E939" s="50"/>
      <c r="F939" s="51"/>
    </row>
    <row r="940" spans="1:6">
      <c r="A940" s="58"/>
      <c r="B940" s="59"/>
      <c r="C940" s="49"/>
      <c r="D940" s="60"/>
      <c r="E940" s="50"/>
      <c r="F940" s="51"/>
    </row>
    <row r="941" spans="1:6">
      <c r="A941" s="58"/>
      <c r="B941" s="59"/>
      <c r="C941" s="49"/>
      <c r="D941" s="60"/>
      <c r="E941" s="50"/>
      <c r="F941" s="51"/>
    </row>
    <row r="942" spans="1:6">
      <c r="A942" s="58"/>
      <c r="B942" s="59"/>
      <c r="C942" s="49"/>
      <c r="D942" s="60"/>
      <c r="E942" s="50"/>
      <c r="F942" s="51"/>
    </row>
    <row r="943" spans="1:6">
      <c r="A943" s="58"/>
      <c r="B943" s="59"/>
      <c r="C943" s="49"/>
      <c r="D943" s="60"/>
      <c r="E943" s="50"/>
      <c r="F943" s="51"/>
    </row>
    <row r="944" spans="1:6">
      <c r="A944" s="58"/>
      <c r="B944" s="59"/>
      <c r="C944" s="49"/>
      <c r="D944" s="60"/>
      <c r="E944" s="50"/>
      <c r="F944" s="51"/>
    </row>
    <row r="945" spans="1:6">
      <c r="A945" s="58"/>
      <c r="B945" s="59"/>
      <c r="C945" s="49"/>
      <c r="D945" s="60"/>
      <c r="E945" s="50"/>
      <c r="F945" s="51"/>
    </row>
    <row r="946" spans="1:6">
      <c r="A946" s="58"/>
      <c r="B946" s="59"/>
      <c r="C946" s="49"/>
      <c r="D946" s="60"/>
      <c r="E946" s="50"/>
      <c r="F946" s="51"/>
    </row>
    <row r="947" spans="1:6">
      <c r="A947" s="58"/>
      <c r="B947" s="59"/>
      <c r="C947" s="49"/>
      <c r="D947" s="60"/>
      <c r="E947" s="50"/>
      <c r="F947" s="51"/>
    </row>
    <row r="948" spans="1:6">
      <c r="A948" s="58"/>
      <c r="B948" s="59"/>
      <c r="C948" s="49"/>
      <c r="D948" s="60"/>
      <c r="E948" s="50"/>
      <c r="F948" s="51"/>
    </row>
    <row r="949" spans="1:6">
      <c r="A949" s="58"/>
      <c r="B949" s="59"/>
      <c r="C949" s="49"/>
      <c r="D949" s="60"/>
      <c r="E949" s="50"/>
      <c r="F949" s="51"/>
    </row>
    <row r="950" spans="1:6">
      <c r="A950" s="58"/>
      <c r="B950" s="59"/>
      <c r="C950" s="49"/>
      <c r="D950" s="60"/>
      <c r="E950" s="50"/>
      <c r="F950" s="51"/>
    </row>
    <row r="951" spans="1:6">
      <c r="A951" s="58"/>
      <c r="B951" s="59"/>
      <c r="C951" s="49"/>
      <c r="D951" s="60"/>
      <c r="E951" s="50"/>
      <c r="F951" s="51"/>
    </row>
    <row r="952" spans="1:6">
      <c r="A952" s="58"/>
      <c r="B952" s="59"/>
      <c r="C952" s="49"/>
      <c r="D952" s="60"/>
      <c r="E952" s="50"/>
      <c r="F952" s="51"/>
    </row>
    <row r="953" spans="1:6">
      <c r="A953" s="58"/>
      <c r="B953" s="59"/>
      <c r="C953" s="49"/>
      <c r="D953" s="60"/>
      <c r="E953" s="50"/>
      <c r="F953" s="51"/>
    </row>
    <row r="954" spans="1:6">
      <c r="A954" s="58"/>
      <c r="B954" s="59"/>
      <c r="C954" s="49"/>
      <c r="D954" s="60"/>
      <c r="E954" s="50"/>
      <c r="F954" s="51"/>
    </row>
    <row r="955" spans="1:6">
      <c r="A955" s="58"/>
      <c r="B955" s="59"/>
      <c r="C955" s="49"/>
      <c r="D955" s="60"/>
      <c r="E955" s="50"/>
      <c r="F955" s="51"/>
    </row>
    <row r="956" spans="1:6">
      <c r="A956" s="58"/>
      <c r="B956" s="59"/>
      <c r="C956" s="49"/>
      <c r="D956" s="60"/>
      <c r="E956" s="50"/>
      <c r="F956" s="51"/>
    </row>
    <row r="957" spans="1:6">
      <c r="A957" s="58"/>
      <c r="B957" s="59"/>
      <c r="C957" s="49"/>
      <c r="D957" s="60"/>
      <c r="E957" s="50"/>
      <c r="F957" s="51"/>
    </row>
    <row r="958" spans="1:6">
      <c r="A958" s="58"/>
      <c r="B958" s="59"/>
      <c r="C958" s="49"/>
      <c r="D958" s="60"/>
      <c r="E958" s="50"/>
      <c r="F958" s="51"/>
    </row>
    <row r="959" spans="1:6">
      <c r="A959" s="58"/>
      <c r="B959" s="59"/>
      <c r="C959" s="49"/>
      <c r="D959" s="60"/>
      <c r="E959" s="50"/>
      <c r="F959" s="51"/>
    </row>
    <row r="960" spans="1:6">
      <c r="A960" s="58"/>
      <c r="B960" s="59"/>
      <c r="C960" s="49"/>
      <c r="D960" s="60"/>
      <c r="E960" s="50"/>
      <c r="F960" s="51"/>
    </row>
    <row r="961" spans="1:6">
      <c r="A961" s="58"/>
      <c r="B961" s="59"/>
      <c r="C961" s="49"/>
      <c r="D961" s="60"/>
      <c r="E961" s="50"/>
      <c r="F961" s="51"/>
    </row>
    <row r="962" spans="1:6">
      <c r="A962" s="58"/>
      <c r="B962" s="59"/>
      <c r="C962" s="49"/>
      <c r="D962" s="60"/>
      <c r="E962" s="50"/>
      <c r="F962" s="51"/>
    </row>
    <row r="963" spans="1:6">
      <c r="A963" s="58"/>
      <c r="B963" s="59"/>
      <c r="C963" s="49"/>
      <c r="D963" s="60"/>
      <c r="E963" s="50"/>
      <c r="F963" s="51"/>
    </row>
    <row r="964" spans="1:6">
      <c r="A964" s="58"/>
      <c r="B964" s="59"/>
      <c r="C964" s="49"/>
      <c r="D964" s="60"/>
      <c r="E964" s="50"/>
      <c r="F964" s="51"/>
    </row>
    <row r="965" spans="1:6">
      <c r="A965" s="58"/>
      <c r="B965" s="59"/>
      <c r="C965" s="49"/>
      <c r="D965" s="60"/>
      <c r="E965" s="50"/>
      <c r="F965" s="51"/>
    </row>
    <row r="966" spans="1:6">
      <c r="A966" s="58"/>
      <c r="B966" s="59"/>
      <c r="C966" s="49"/>
      <c r="D966" s="60"/>
      <c r="E966" s="50"/>
      <c r="F966" s="51"/>
    </row>
    <row r="967" spans="1:6">
      <c r="A967" s="58"/>
      <c r="B967" s="59"/>
      <c r="C967" s="49"/>
      <c r="D967" s="60"/>
      <c r="E967" s="50"/>
      <c r="F967" s="51"/>
    </row>
    <row r="968" spans="1:6">
      <c r="A968" s="58"/>
      <c r="B968" s="59"/>
      <c r="C968" s="49"/>
      <c r="D968" s="60"/>
      <c r="E968" s="50"/>
      <c r="F968" s="51"/>
    </row>
    <row r="969" spans="1:6">
      <c r="A969" s="58"/>
      <c r="B969" s="59"/>
      <c r="C969" s="49"/>
      <c r="D969" s="60"/>
      <c r="E969" s="50"/>
      <c r="F969" s="51"/>
    </row>
    <row r="970" spans="1:6">
      <c r="A970" s="58"/>
      <c r="B970" s="59"/>
      <c r="C970" s="49"/>
      <c r="D970" s="60"/>
      <c r="E970" s="50"/>
      <c r="F970" s="51"/>
    </row>
    <row r="971" spans="1:6">
      <c r="A971" s="58"/>
      <c r="B971" s="59"/>
      <c r="C971" s="49"/>
      <c r="D971" s="60"/>
      <c r="E971" s="50"/>
      <c r="F971" s="51"/>
    </row>
    <row r="972" spans="1:6">
      <c r="A972" s="58"/>
      <c r="B972" s="59"/>
      <c r="C972" s="49"/>
      <c r="D972" s="60"/>
      <c r="E972" s="50"/>
      <c r="F972" s="51"/>
    </row>
    <row r="973" spans="1:6">
      <c r="A973" s="58"/>
      <c r="B973" s="59"/>
      <c r="C973" s="49"/>
      <c r="D973" s="60"/>
      <c r="E973" s="50"/>
      <c r="F973" s="51"/>
    </row>
    <row r="974" spans="1:6">
      <c r="A974" s="58"/>
      <c r="B974" s="59"/>
      <c r="C974" s="49"/>
      <c r="D974" s="60"/>
      <c r="E974" s="50"/>
      <c r="F974" s="51"/>
    </row>
    <row r="975" spans="1:6">
      <c r="A975" s="58"/>
      <c r="B975" s="59"/>
      <c r="C975" s="49"/>
      <c r="D975" s="60"/>
      <c r="E975" s="50"/>
      <c r="F975" s="51"/>
    </row>
    <row r="976" spans="1:6">
      <c r="A976" s="58"/>
      <c r="B976" s="59"/>
      <c r="C976" s="49"/>
      <c r="D976" s="60"/>
      <c r="E976" s="50"/>
      <c r="F976" s="51"/>
    </row>
    <row r="977" spans="1:6">
      <c r="A977" s="58"/>
      <c r="B977" s="59"/>
      <c r="C977" s="49"/>
      <c r="D977" s="60"/>
      <c r="E977" s="50"/>
      <c r="F977" s="51"/>
    </row>
    <row r="978" spans="1:6">
      <c r="A978" s="58"/>
      <c r="B978" s="59"/>
      <c r="C978" s="49"/>
      <c r="D978" s="60"/>
      <c r="E978" s="50"/>
      <c r="F978" s="51"/>
    </row>
    <row r="979" spans="1:6">
      <c r="A979" s="58"/>
      <c r="B979" s="59"/>
      <c r="C979" s="49"/>
      <c r="D979" s="60"/>
      <c r="E979" s="50"/>
      <c r="F979" s="51"/>
    </row>
    <row r="980" spans="1:6">
      <c r="A980" s="58"/>
      <c r="B980" s="59"/>
      <c r="C980" s="49"/>
      <c r="D980" s="60"/>
      <c r="E980" s="50"/>
      <c r="F980" s="51"/>
    </row>
    <row r="981" spans="1:6">
      <c r="A981" s="58"/>
      <c r="B981" s="59"/>
      <c r="C981" s="49"/>
      <c r="D981" s="60"/>
      <c r="E981" s="50"/>
      <c r="F981" s="51"/>
    </row>
    <row r="982" spans="1:6">
      <c r="A982" s="58"/>
      <c r="B982" s="59"/>
      <c r="C982" s="49"/>
      <c r="D982" s="60"/>
      <c r="E982" s="50"/>
      <c r="F982" s="51"/>
    </row>
    <row r="983" spans="1:6">
      <c r="A983" s="58"/>
      <c r="B983" s="59"/>
      <c r="C983" s="49"/>
      <c r="D983" s="60"/>
      <c r="E983" s="50"/>
      <c r="F983" s="51"/>
    </row>
    <row r="984" spans="1:6">
      <c r="A984" s="58"/>
      <c r="B984" s="59"/>
      <c r="C984" s="49"/>
      <c r="D984" s="60"/>
      <c r="E984" s="50"/>
      <c r="F984" s="51"/>
    </row>
    <row r="985" spans="1:6">
      <c r="A985" s="58"/>
      <c r="B985" s="59"/>
      <c r="C985" s="49"/>
      <c r="D985" s="60"/>
      <c r="E985" s="50"/>
      <c r="F985" s="51"/>
    </row>
    <row r="986" spans="1:6">
      <c r="A986" s="58"/>
      <c r="B986" s="59"/>
      <c r="C986" s="49"/>
      <c r="D986" s="60"/>
      <c r="E986" s="50"/>
      <c r="F986" s="51"/>
    </row>
    <row r="987" spans="1:6">
      <c r="A987" s="58"/>
      <c r="B987" s="59"/>
      <c r="C987" s="49"/>
      <c r="D987" s="60"/>
      <c r="E987" s="50"/>
      <c r="F987" s="51"/>
    </row>
    <row r="988" spans="1:6">
      <c r="A988" s="58"/>
      <c r="B988" s="59"/>
      <c r="C988" s="49"/>
      <c r="D988" s="60"/>
      <c r="E988" s="50"/>
      <c r="F988" s="51"/>
    </row>
    <row r="989" spans="1:6">
      <c r="A989" s="58"/>
      <c r="B989" s="59"/>
      <c r="C989" s="49"/>
      <c r="D989" s="60"/>
      <c r="E989" s="50"/>
      <c r="F989" s="51"/>
    </row>
    <row r="990" spans="1:6">
      <c r="A990" s="58"/>
      <c r="B990" s="59"/>
      <c r="C990" s="49"/>
      <c r="D990" s="60"/>
      <c r="E990" s="50"/>
      <c r="F990" s="51"/>
    </row>
    <row r="991" spans="1:6">
      <c r="A991" s="58"/>
      <c r="B991" s="59"/>
      <c r="C991" s="49"/>
      <c r="D991" s="60"/>
      <c r="E991" s="50"/>
      <c r="F991" s="51"/>
    </row>
    <row r="992" spans="1:6">
      <c r="A992" s="58"/>
      <c r="B992" s="59"/>
      <c r="C992" s="49"/>
      <c r="D992" s="60"/>
      <c r="E992" s="50"/>
      <c r="F992" s="51"/>
    </row>
    <row r="993" spans="1:6">
      <c r="A993" s="58"/>
      <c r="B993" s="59"/>
      <c r="C993" s="49"/>
      <c r="D993" s="60"/>
      <c r="E993" s="50"/>
      <c r="F993" s="51"/>
    </row>
    <row r="994" spans="1:6">
      <c r="A994" s="58"/>
      <c r="B994" s="59"/>
      <c r="C994" s="49"/>
      <c r="D994" s="60"/>
      <c r="E994" s="50"/>
      <c r="F994" s="51"/>
    </row>
    <row r="995" spans="1:6">
      <c r="A995" s="58"/>
      <c r="B995" s="59"/>
      <c r="C995" s="49"/>
      <c r="D995" s="60"/>
      <c r="E995" s="50"/>
      <c r="F995" s="51"/>
    </row>
    <row r="996" spans="1:6">
      <c r="A996" s="58"/>
      <c r="B996" s="59"/>
      <c r="C996" s="49"/>
      <c r="D996" s="60"/>
      <c r="E996" s="50"/>
      <c r="F996" s="51"/>
    </row>
    <row r="997" spans="1:6">
      <c r="A997" s="58"/>
      <c r="B997" s="59"/>
      <c r="C997" s="49"/>
      <c r="D997" s="60"/>
      <c r="E997" s="50"/>
      <c r="F997" s="51"/>
    </row>
    <row r="998" spans="1:6">
      <c r="A998" s="58"/>
      <c r="B998" s="59"/>
      <c r="C998" s="49"/>
      <c r="D998" s="60"/>
      <c r="E998" s="50"/>
      <c r="F998" s="51"/>
    </row>
    <row r="999" spans="1:6">
      <c r="A999" s="58"/>
      <c r="B999" s="59"/>
      <c r="C999" s="49"/>
      <c r="D999" s="60"/>
      <c r="E999" s="50"/>
      <c r="F999" s="51"/>
    </row>
    <row r="1000" spans="1:6">
      <c r="A1000" s="58"/>
      <c r="B1000" s="59"/>
      <c r="C1000" s="49"/>
      <c r="D1000" s="60"/>
      <c r="E1000" s="50"/>
      <c r="F1000" s="51"/>
    </row>
    <row r="1001" spans="1:6">
      <c r="A1001" s="58"/>
      <c r="B1001" s="59"/>
      <c r="C1001" s="49"/>
      <c r="D1001" s="60"/>
      <c r="E1001" s="50"/>
      <c r="F1001" s="51"/>
    </row>
    <row r="1002" spans="1:6">
      <c r="A1002" s="58"/>
      <c r="B1002" s="59"/>
      <c r="C1002" s="49"/>
      <c r="D1002" s="60"/>
      <c r="E1002" s="50"/>
      <c r="F1002" s="51"/>
    </row>
    <row r="1003" spans="1:6">
      <c r="A1003" s="58"/>
      <c r="B1003" s="59"/>
      <c r="C1003" s="49"/>
      <c r="D1003" s="60"/>
      <c r="E1003" s="50"/>
      <c r="F1003" s="51"/>
    </row>
    <row r="1004" spans="1:6">
      <c r="A1004" s="58"/>
      <c r="B1004" s="59"/>
      <c r="C1004" s="49"/>
      <c r="D1004" s="60"/>
      <c r="E1004" s="50"/>
      <c r="F1004" s="51"/>
    </row>
    <row r="1005" spans="1:6">
      <c r="A1005" s="58"/>
      <c r="B1005" s="59"/>
      <c r="C1005" s="49"/>
      <c r="D1005" s="60"/>
      <c r="E1005" s="50"/>
      <c r="F1005" s="51"/>
    </row>
    <row r="1006" spans="1:6">
      <c r="A1006" s="58"/>
      <c r="B1006" s="59"/>
      <c r="C1006" s="49"/>
      <c r="D1006" s="60"/>
      <c r="E1006" s="50"/>
      <c r="F1006" s="51"/>
    </row>
    <row r="1007" spans="1:6">
      <c r="A1007" s="58"/>
      <c r="B1007" s="59"/>
      <c r="C1007" s="49"/>
      <c r="D1007" s="60"/>
      <c r="E1007" s="50"/>
      <c r="F1007" s="51"/>
    </row>
    <row r="1008" spans="1:6">
      <c r="A1008" s="58"/>
      <c r="B1008" s="59"/>
      <c r="C1008" s="49"/>
      <c r="D1008" s="60"/>
      <c r="E1008" s="50"/>
      <c r="F1008" s="51"/>
    </row>
    <row r="1009" spans="1:6">
      <c r="A1009" s="58"/>
      <c r="B1009" s="59"/>
      <c r="C1009" s="49"/>
      <c r="D1009" s="60"/>
      <c r="E1009" s="50"/>
      <c r="F1009" s="51"/>
    </row>
    <row r="1010" spans="1:6">
      <c r="A1010" s="58"/>
      <c r="B1010" s="59"/>
      <c r="C1010" s="49"/>
      <c r="D1010" s="60"/>
      <c r="E1010" s="50"/>
      <c r="F1010" s="51"/>
    </row>
    <row r="1011" spans="1:6">
      <c r="A1011" s="58"/>
      <c r="B1011" s="59"/>
      <c r="C1011" s="49"/>
      <c r="D1011" s="60"/>
      <c r="E1011" s="50"/>
      <c r="F1011" s="51"/>
    </row>
    <row r="1012" spans="1:6">
      <c r="A1012" s="58"/>
      <c r="B1012" s="59"/>
      <c r="C1012" s="49"/>
      <c r="D1012" s="60"/>
      <c r="E1012" s="50"/>
      <c r="F1012" s="51"/>
    </row>
    <row r="1013" spans="1:6">
      <c r="A1013" s="58"/>
      <c r="B1013" s="59"/>
      <c r="C1013" s="49"/>
      <c r="D1013" s="60"/>
      <c r="E1013" s="50"/>
      <c r="F1013" s="51"/>
    </row>
    <row r="1014" spans="1:6">
      <c r="A1014" s="58"/>
      <c r="B1014" s="59"/>
      <c r="C1014" s="49"/>
      <c r="D1014" s="60"/>
      <c r="E1014" s="50"/>
      <c r="F1014" s="51"/>
    </row>
    <row r="1015" spans="1:6">
      <c r="A1015" s="58"/>
      <c r="B1015" s="59"/>
      <c r="C1015" s="49"/>
      <c r="D1015" s="60"/>
      <c r="E1015" s="50"/>
      <c r="F1015" s="51"/>
    </row>
    <row r="1016" spans="1:6">
      <c r="A1016" s="58"/>
      <c r="B1016" s="59"/>
      <c r="C1016" s="49"/>
      <c r="D1016" s="60"/>
      <c r="E1016" s="50"/>
      <c r="F1016" s="51"/>
    </row>
    <row r="1017" spans="1:6">
      <c r="A1017" s="58"/>
      <c r="B1017" s="59"/>
      <c r="C1017" s="49"/>
      <c r="D1017" s="60"/>
      <c r="E1017" s="50"/>
      <c r="F1017" s="51"/>
    </row>
    <row r="1018" spans="1:6">
      <c r="A1018" s="58"/>
      <c r="B1018" s="59"/>
      <c r="C1018" s="49"/>
      <c r="D1018" s="60"/>
      <c r="E1018" s="50"/>
      <c r="F1018" s="51"/>
    </row>
    <row r="1019" spans="1:6">
      <c r="A1019" s="58"/>
      <c r="B1019" s="59"/>
      <c r="C1019" s="49"/>
      <c r="D1019" s="60"/>
      <c r="E1019" s="50"/>
      <c r="F1019" s="51"/>
    </row>
    <row r="1020" spans="1:6">
      <c r="A1020" s="58"/>
      <c r="B1020" s="59"/>
      <c r="C1020" s="49"/>
      <c r="D1020" s="60"/>
      <c r="E1020" s="50"/>
      <c r="F1020" s="51"/>
    </row>
    <row r="1021" spans="1:6">
      <c r="A1021" s="58"/>
      <c r="B1021" s="59"/>
      <c r="C1021" s="49"/>
      <c r="D1021" s="60"/>
      <c r="E1021" s="50"/>
      <c r="F1021" s="51"/>
    </row>
    <row r="1022" spans="1:6">
      <c r="A1022" s="58"/>
      <c r="B1022" s="59"/>
      <c r="C1022" s="49"/>
      <c r="D1022" s="60"/>
      <c r="E1022" s="50"/>
      <c r="F1022" s="51"/>
    </row>
    <row r="1023" spans="1:6">
      <c r="A1023" s="58"/>
      <c r="B1023" s="59"/>
      <c r="C1023" s="49"/>
      <c r="D1023" s="60"/>
      <c r="E1023" s="50"/>
      <c r="F1023" s="51"/>
    </row>
    <row r="1024" spans="1:6">
      <c r="A1024" s="58"/>
      <c r="B1024" s="59"/>
      <c r="C1024" s="49"/>
      <c r="D1024" s="60"/>
      <c r="E1024" s="50"/>
      <c r="F1024" s="51"/>
    </row>
    <row r="1025" spans="1:6">
      <c r="A1025" s="58"/>
      <c r="B1025" s="59"/>
      <c r="C1025" s="49"/>
      <c r="D1025" s="60"/>
      <c r="E1025" s="50"/>
      <c r="F1025" s="51"/>
    </row>
    <row r="1026" spans="1:6">
      <c r="A1026" s="58"/>
      <c r="B1026" s="59"/>
      <c r="C1026" s="49"/>
      <c r="D1026" s="60"/>
      <c r="E1026" s="50"/>
      <c r="F1026" s="51"/>
    </row>
    <row r="1027" spans="1:6">
      <c r="A1027" s="58"/>
      <c r="B1027" s="59"/>
      <c r="C1027" s="49"/>
      <c r="D1027" s="60"/>
      <c r="E1027" s="50"/>
      <c r="F1027" s="51"/>
    </row>
    <row r="1028" spans="1:6">
      <c r="A1028" s="58"/>
      <c r="B1028" s="59"/>
      <c r="C1028" s="49"/>
      <c r="D1028" s="60"/>
      <c r="E1028" s="50"/>
      <c r="F1028" s="51"/>
    </row>
    <row r="1029" spans="1:6">
      <c r="A1029" s="58"/>
      <c r="B1029" s="59"/>
      <c r="C1029" s="49"/>
      <c r="D1029" s="60"/>
      <c r="E1029" s="50"/>
      <c r="F1029" s="51"/>
    </row>
    <row r="1030" spans="1:6">
      <c r="A1030" s="58"/>
      <c r="B1030" s="59"/>
      <c r="C1030" s="49"/>
      <c r="D1030" s="60"/>
      <c r="E1030" s="50"/>
      <c r="F1030" s="51"/>
    </row>
    <row r="1031" spans="1:6">
      <c r="A1031" s="58"/>
      <c r="B1031" s="59"/>
      <c r="C1031" s="49"/>
      <c r="D1031" s="60"/>
      <c r="E1031" s="50"/>
      <c r="F1031" s="51"/>
    </row>
    <row r="1032" spans="1:6">
      <c r="A1032" s="58"/>
      <c r="B1032" s="59"/>
      <c r="C1032" s="49"/>
      <c r="D1032" s="60"/>
      <c r="E1032" s="50"/>
      <c r="F1032" s="51"/>
    </row>
    <row r="1033" spans="1:6">
      <c r="A1033" s="58"/>
      <c r="B1033" s="59"/>
      <c r="C1033" s="49"/>
      <c r="D1033" s="60"/>
      <c r="E1033" s="50"/>
      <c r="F1033" s="51"/>
    </row>
    <row r="1034" spans="1:6">
      <c r="A1034" s="58"/>
      <c r="B1034" s="59"/>
      <c r="C1034" s="49"/>
      <c r="D1034" s="60"/>
      <c r="E1034" s="50"/>
      <c r="F1034" s="51"/>
    </row>
    <row r="1035" spans="1:6">
      <c r="A1035" s="58"/>
      <c r="B1035" s="59"/>
      <c r="C1035" s="49"/>
      <c r="D1035" s="60"/>
      <c r="E1035" s="50"/>
      <c r="F1035" s="51"/>
    </row>
    <row r="1036" spans="1:6">
      <c r="A1036" s="58"/>
      <c r="B1036" s="59"/>
      <c r="C1036" s="49"/>
      <c r="D1036" s="60"/>
      <c r="E1036" s="50"/>
      <c r="F1036" s="51"/>
    </row>
    <row r="1037" spans="1:6">
      <c r="A1037" s="58"/>
      <c r="B1037" s="59"/>
      <c r="C1037" s="49"/>
      <c r="D1037" s="60"/>
      <c r="E1037" s="50"/>
      <c r="F1037" s="51"/>
    </row>
    <row r="1038" spans="1:6">
      <c r="A1038" s="58"/>
      <c r="B1038" s="59"/>
      <c r="C1038" s="49"/>
      <c r="D1038" s="60"/>
      <c r="E1038" s="50"/>
      <c r="F1038" s="51"/>
    </row>
    <row r="1039" spans="1:6">
      <c r="A1039" s="58"/>
      <c r="B1039" s="59"/>
      <c r="C1039" s="49"/>
      <c r="D1039" s="60"/>
      <c r="E1039" s="50"/>
      <c r="F1039" s="51"/>
    </row>
    <row r="1040" spans="1:6">
      <c r="A1040" s="58"/>
      <c r="B1040" s="59"/>
      <c r="C1040" s="49"/>
      <c r="D1040" s="60"/>
      <c r="E1040" s="50"/>
      <c r="F1040" s="51"/>
    </row>
    <row r="1041" spans="1:6">
      <c r="A1041" s="58"/>
      <c r="B1041" s="59"/>
      <c r="C1041" s="49"/>
      <c r="D1041" s="60"/>
      <c r="E1041" s="50"/>
      <c r="F1041" s="51"/>
    </row>
    <row r="1042" spans="1:6">
      <c r="A1042" s="58"/>
      <c r="B1042" s="59"/>
      <c r="C1042" s="49"/>
      <c r="D1042" s="60"/>
      <c r="E1042" s="50"/>
      <c r="F1042" s="51"/>
    </row>
    <row r="1043" spans="1:6">
      <c r="A1043" s="58"/>
      <c r="B1043" s="59"/>
      <c r="C1043" s="49"/>
      <c r="D1043" s="60"/>
      <c r="E1043" s="50"/>
      <c r="F1043" s="51"/>
    </row>
    <row r="1044" spans="1:6">
      <c r="A1044" s="58"/>
      <c r="B1044" s="59"/>
      <c r="C1044" s="49"/>
      <c r="D1044" s="60"/>
      <c r="E1044" s="50"/>
      <c r="F1044" s="51"/>
    </row>
    <row r="1045" spans="1:6">
      <c r="A1045" s="58"/>
      <c r="B1045" s="59"/>
      <c r="C1045" s="49"/>
      <c r="D1045" s="60"/>
      <c r="E1045" s="50"/>
      <c r="F1045" s="51"/>
    </row>
    <row r="1046" spans="1:6">
      <c r="A1046" s="58"/>
      <c r="B1046" s="59"/>
      <c r="C1046" s="49"/>
      <c r="D1046" s="60"/>
      <c r="E1046" s="50"/>
      <c r="F1046" s="51"/>
    </row>
    <row r="1047" spans="1:6">
      <c r="A1047" s="58"/>
      <c r="B1047" s="59"/>
      <c r="C1047" s="49"/>
      <c r="D1047" s="60"/>
      <c r="E1047" s="50"/>
      <c r="F1047" s="51"/>
    </row>
    <row r="1048" spans="1:6">
      <c r="A1048" s="58"/>
      <c r="B1048" s="59"/>
      <c r="C1048" s="49"/>
      <c r="D1048" s="60"/>
      <c r="E1048" s="50"/>
      <c r="F1048" s="51"/>
    </row>
    <row r="1049" spans="1:6">
      <c r="A1049" s="58"/>
      <c r="B1049" s="59"/>
      <c r="C1049" s="49"/>
      <c r="D1049" s="60"/>
      <c r="E1049" s="50"/>
      <c r="F1049" s="51"/>
    </row>
    <row r="1050" spans="1:6">
      <c r="A1050" s="58"/>
      <c r="B1050" s="59"/>
      <c r="C1050" s="49"/>
      <c r="D1050" s="60"/>
      <c r="E1050" s="50"/>
      <c r="F1050" s="51"/>
    </row>
    <row r="1051" spans="1:6">
      <c r="A1051" s="58"/>
      <c r="B1051" s="59"/>
      <c r="C1051" s="49"/>
      <c r="D1051" s="60"/>
      <c r="E1051" s="50"/>
      <c r="F1051" s="51"/>
    </row>
    <row r="1052" spans="1:6">
      <c r="A1052" s="58"/>
      <c r="B1052" s="59"/>
      <c r="C1052" s="49"/>
      <c r="D1052" s="60"/>
      <c r="E1052" s="50"/>
      <c r="F1052" s="51"/>
    </row>
    <row r="1053" spans="1:6">
      <c r="A1053" s="58"/>
      <c r="B1053" s="59"/>
      <c r="C1053" s="49"/>
      <c r="D1053" s="60"/>
      <c r="E1053" s="50"/>
      <c r="F1053" s="51"/>
    </row>
    <row r="1054" spans="1:6">
      <c r="A1054" s="58"/>
      <c r="B1054" s="59"/>
      <c r="C1054" s="49"/>
      <c r="D1054" s="60"/>
      <c r="E1054" s="50"/>
      <c r="F1054" s="51"/>
    </row>
    <row r="1055" spans="1:6">
      <c r="A1055" s="58"/>
      <c r="B1055" s="59"/>
      <c r="C1055" s="49"/>
      <c r="D1055" s="60"/>
      <c r="E1055" s="50"/>
      <c r="F1055" s="51"/>
    </row>
    <row r="1056" spans="1:6">
      <c r="A1056" s="58"/>
      <c r="B1056" s="59"/>
      <c r="C1056" s="49"/>
      <c r="D1056" s="60"/>
      <c r="E1056" s="50"/>
      <c r="F1056" s="51"/>
    </row>
    <row r="1057" spans="1:6">
      <c r="A1057" s="58"/>
      <c r="B1057" s="59"/>
      <c r="C1057" s="49"/>
      <c r="D1057" s="60"/>
      <c r="E1057" s="50"/>
      <c r="F1057" s="51"/>
    </row>
    <row r="1058" spans="1:6">
      <c r="A1058" s="58"/>
      <c r="B1058" s="59"/>
      <c r="C1058" s="49"/>
      <c r="D1058" s="60"/>
      <c r="E1058" s="50"/>
      <c r="F1058" s="51"/>
    </row>
    <row r="1059" spans="1:6">
      <c r="A1059" s="58"/>
      <c r="B1059" s="59"/>
      <c r="C1059" s="49"/>
      <c r="D1059" s="60"/>
      <c r="E1059" s="50"/>
      <c r="F1059" s="51"/>
    </row>
    <row r="1060" spans="1:6">
      <c r="A1060" s="58"/>
      <c r="B1060" s="59"/>
      <c r="C1060" s="49"/>
      <c r="D1060" s="60"/>
      <c r="E1060" s="50"/>
      <c r="F1060" s="51"/>
    </row>
    <row r="1061" spans="1:6">
      <c r="A1061" s="58"/>
      <c r="B1061" s="59"/>
      <c r="C1061" s="49"/>
      <c r="D1061" s="60"/>
      <c r="E1061" s="50"/>
      <c r="F1061" s="51"/>
    </row>
    <row r="1062" spans="1:6">
      <c r="A1062" s="58"/>
      <c r="B1062" s="59"/>
      <c r="C1062" s="49"/>
      <c r="D1062" s="60"/>
      <c r="E1062" s="50"/>
      <c r="F1062" s="51"/>
    </row>
    <row r="1063" spans="1:6">
      <c r="A1063" s="58"/>
      <c r="B1063" s="59"/>
      <c r="C1063" s="49"/>
      <c r="D1063" s="60"/>
      <c r="E1063" s="50"/>
      <c r="F1063" s="51"/>
    </row>
    <row r="1064" spans="1:6">
      <c r="A1064" s="58"/>
      <c r="B1064" s="59"/>
      <c r="C1064" s="49"/>
      <c r="D1064" s="60"/>
      <c r="E1064" s="50"/>
      <c r="F1064" s="51"/>
    </row>
    <row r="1065" spans="1:6">
      <c r="A1065" s="58"/>
      <c r="B1065" s="59"/>
      <c r="C1065" s="49"/>
      <c r="D1065" s="60"/>
      <c r="E1065" s="50"/>
      <c r="F1065" s="51"/>
    </row>
    <row r="1066" spans="1:6">
      <c r="A1066" s="58"/>
      <c r="B1066" s="59"/>
      <c r="C1066" s="49"/>
      <c r="D1066" s="60"/>
      <c r="E1066" s="50"/>
      <c r="F1066" s="51"/>
    </row>
    <row r="1067" spans="1:6">
      <c r="A1067" s="58"/>
      <c r="B1067" s="59"/>
      <c r="C1067" s="49"/>
      <c r="D1067" s="60"/>
      <c r="E1067" s="50"/>
      <c r="F1067" s="51"/>
    </row>
    <row r="1068" spans="1:6">
      <c r="A1068" s="58"/>
      <c r="B1068" s="59"/>
      <c r="C1068" s="49"/>
      <c r="D1068" s="60"/>
      <c r="E1068" s="50"/>
      <c r="F1068" s="51"/>
    </row>
    <row r="1069" spans="1:6">
      <c r="A1069" s="58"/>
      <c r="B1069" s="59"/>
      <c r="C1069" s="49"/>
      <c r="D1069" s="60"/>
      <c r="E1069" s="50"/>
      <c r="F1069" s="51"/>
    </row>
    <row r="1070" spans="1:6">
      <c r="A1070" s="58"/>
      <c r="B1070" s="59"/>
      <c r="C1070" s="49"/>
      <c r="D1070" s="60"/>
      <c r="E1070" s="50"/>
      <c r="F1070" s="51"/>
    </row>
    <row r="1071" spans="1:6">
      <c r="A1071" s="58"/>
      <c r="B1071" s="59"/>
      <c r="C1071" s="49"/>
      <c r="D1071" s="60"/>
      <c r="E1071" s="50"/>
      <c r="F1071" s="51"/>
    </row>
    <row r="1072" spans="1:6">
      <c r="A1072" s="58"/>
      <c r="B1072" s="59"/>
      <c r="C1072" s="49"/>
      <c r="D1072" s="60"/>
      <c r="E1072" s="50"/>
      <c r="F1072" s="51"/>
    </row>
    <row r="1073" spans="1:6">
      <c r="A1073" s="58"/>
      <c r="B1073" s="59"/>
      <c r="C1073" s="49"/>
      <c r="D1073" s="60"/>
      <c r="E1073" s="50"/>
      <c r="F1073" s="51"/>
    </row>
    <row r="1074" spans="1:6">
      <c r="A1074" s="58"/>
      <c r="B1074" s="59"/>
      <c r="C1074" s="49"/>
      <c r="D1074" s="60"/>
      <c r="E1074" s="50"/>
      <c r="F1074" s="51"/>
    </row>
    <row r="1075" spans="1:6">
      <c r="A1075" s="58"/>
      <c r="B1075" s="59"/>
      <c r="C1075" s="49"/>
      <c r="D1075" s="60"/>
      <c r="E1075" s="50"/>
      <c r="F1075" s="51"/>
    </row>
    <row r="1076" spans="1:6">
      <c r="A1076" s="58"/>
      <c r="B1076" s="59"/>
      <c r="C1076" s="49"/>
      <c r="D1076" s="60"/>
      <c r="E1076" s="50"/>
      <c r="F1076" s="51"/>
    </row>
    <row r="1077" spans="1:6">
      <c r="A1077" s="58"/>
      <c r="B1077" s="59"/>
      <c r="C1077" s="49"/>
      <c r="D1077" s="60"/>
      <c r="E1077" s="50"/>
      <c r="F1077" s="51"/>
    </row>
    <row r="1078" spans="1:6">
      <c r="A1078" s="58"/>
      <c r="B1078" s="59"/>
      <c r="C1078" s="49"/>
      <c r="D1078" s="60"/>
      <c r="E1078" s="50"/>
      <c r="F1078" s="51"/>
    </row>
    <row r="1079" spans="1:6">
      <c r="A1079" s="58"/>
      <c r="B1079" s="59"/>
      <c r="C1079" s="49"/>
      <c r="D1079" s="60"/>
      <c r="E1079" s="50"/>
      <c r="F1079" s="51"/>
    </row>
    <row r="1080" spans="1:6">
      <c r="A1080" s="58"/>
      <c r="B1080" s="59"/>
      <c r="C1080" s="49"/>
      <c r="D1080" s="60"/>
      <c r="E1080" s="50"/>
      <c r="F1080" s="51"/>
    </row>
    <row r="1081" spans="1:6">
      <c r="A1081" s="58"/>
      <c r="B1081" s="59"/>
      <c r="C1081" s="49"/>
      <c r="D1081" s="60"/>
      <c r="E1081" s="50"/>
      <c r="F1081" s="51"/>
    </row>
    <row r="1082" spans="1:6">
      <c r="A1082" s="58"/>
      <c r="B1082" s="59"/>
      <c r="C1082" s="49"/>
      <c r="D1082" s="60"/>
      <c r="E1082" s="50"/>
      <c r="F1082" s="51"/>
    </row>
    <row r="1083" spans="1:6">
      <c r="A1083" s="58"/>
      <c r="B1083" s="59"/>
      <c r="C1083" s="49"/>
      <c r="D1083" s="60"/>
      <c r="E1083" s="50"/>
      <c r="F1083" s="51"/>
    </row>
    <row r="1084" spans="1:6">
      <c r="A1084" s="58"/>
      <c r="B1084" s="59"/>
      <c r="C1084" s="49"/>
      <c r="D1084" s="60"/>
      <c r="E1084" s="50"/>
      <c r="F1084" s="51"/>
    </row>
    <row r="1085" spans="1:6">
      <c r="A1085" s="58"/>
      <c r="B1085" s="59"/>
      <c r="C1085" s="49"/>
      <c r="D1085" s="60"/>
      <c r="E1085" s="50"/>
      <c r="F1085" s="51"/>
    </row>
    <row r="1086" spans="1:6">
      <c r="A1086" s="58"/>
      <c r="B1086" s="59"/>
      <c r="C1086" s="49"/>
      <c r="D1086" s="60"/>
      <c r="E1086" s="50"/>
      <c r="F1086" s="51"/>
    </row>
    <row r="1087" spans="1:6">
      <c r="A1087" s="58"/>
      <c r="B1087" s="59"/>
      <c r="C1087" s="49"/>
      <c r="D1087" s="60"/>
      <c r="E1087" s="50"/>
      <c r="F1087" s="51"/>
    </row>
    <row r="1088" spans="1:6">
      <c r="A1088" s="58"/>
      <c r="B1088" s="59"/>
      <c r="C1088" s="49"/>
      <c r="D1088" s="60"/>
      <c r="E1088" s="50"/>
      <c r="F1088" s="51"/>
    </row>
    <row r="1089" spans="1:6">
      <c r="A1089" s="58"/>
      <c r="B1089" s="59"/>
      <c r="C1089" s="49"/>
      <c r="D1089" s="60"/>
      <c r="E1089" s="50"/>
      <c r="F1089" s="51"/>
    </row>
    <row r="1090" spans="1:6">
      <c r="A1090" s="58"/>
      <c r="B1090" s="59"/>
      <c r="C1090" s="49"/>
      <c r="D1090" s="60"/>
      <c r="E1090" s="50"/>
      <c r="F1090" s="51"/>
    </row>
    <row r="1091" spans="1:6">
      <c r="A1091" s="58"/>
      <c r="B1091" s="59"/>
      <c r="C1091" s="49"/>
      <c r="D1091" s="60"/>
      <c r="E1091" s="50"/>
      <c r="F1091" s="51"/>
    </row>
    <row r="1092" spans="1:6">
      <c r="A1092" s="58"/>
      <c r="B1092" s="59"/>
      <c r="C1092" s="49"/>
      <c r="D1092" s="60"/>
      <c r="E1092" s="50"/>
      <c r="F1092" s="51"/>
    </row>
    <row r="1093" spans="1:6">
      <c r="A1093" s="58"/>
      <c r="B1093" s="59"/>
      <c r="C1093" s="49"/>
      <c r="D1093" s="60"/>
      <c r="E1093" s="50"/>
      <c r="F1093" s="51"/>
    </row>
    <row r="1094" spans="1:6">
      <c r="A1094" s="58"/>
      <c r="B1094" s="59"/>
      <c r="C1094" s="49"/>
      <c r="D1094" s="60"/>
      <c r="E1094" s="50"/>
      <c r="F1094" s="51"/>
    </row>
    <row r="1095" spans="1:6">
      <c r="A1095" s="58"/>
      <c r="B1095" s="59"/>
      <c r="C1095" s="49"/>
      <c r="D1095" s="60"/>
      <c r="E1095" s="50"/>
      <c r="F1095" s="51"/>
    </row>
    <row r="1096" spans="1:6">
      <c r="A1096" s="58"/>
      <c r="B1096" s="59"/>
      <c r="C1096" s="49"/>
      <c r="D1096" s="60"/>
      <c r="E1096" s="50"/>
      <c r="F1096" s="51"/>
    </row>
    <row r="1097" spans="1:6">
      <c r="A1097" s="58"/>
      <c r="B1097" s="59"/>
      <c r="C1097" s="49"/>
      <c r="D1097" s="60"/>
      <c r="E1097" s="50"/>
      <c r="F1097" s="51"/>
    </row>
    <row r="1098" spans="1:6">
      <c r="A1098" s="58"/>
      <c r="B1098" s="59"/>
      <c r="C1098" s="49"/>
      <c r="D1098" s="60"/>
      <c r="E1098" s="50"/>
      <c r="F1098" s="51"/>
    </row>
    <row r="1099" spans="1:6">
      <c r="A1099" s="58"/>
      <c r="B1099" s="59"/>
      <c r="C1099" s="49"/>
      <c r="D1099" s="60"/>
      <c r="E1099" s="50"/>
      <c r="F1099" s="51"/>
    </row>
    <row r="1100" spans="1:6">
      <c r="A1100" s="58"/>
      <c r="B1100" s="59"/>
      <c r="C1100" s="49"/>
      <c r="D1100" s="60"/>
      <c r="E1100" s="50"/>
      <c r="F1100" s="51"/>
    </row>
    <row r="1101" spans="1:6">
      <c r="A1101" s="58"/>
      <c r="B1101" s="59"/>
      <c r="C1101" s="49"/>
      <c r="D1101" s="60"/>
      <c r="E1101" s="50"/>
      <c r="F1101" s="51"/>
    </row>
    <row r="1102" spans="1:6">
      <c r="A1102" s="58"/>
      <c r="B1102" s="59"/>
      <c r="C1102" s="49"/>
      <c r="D1102" s="60"/>
      <c r="E1102" s="50"/>
      <c r="F1102" s="51"/>
    </row>
    <row r="1103" spans="1:6">
      <c r="A1103" s="58"/>
      <c r="B1103" s="59"/>
      <c r="C1103" s="49"/>
      <c r="D1103" s="60"/>
      <c r="E1103" s="50"/>
      <c r="F1103" s="51"/>
    </row>
    <row r="1104" spans="1:6">
      <c r="A1104" s="58"/>
      <c r="B1104" s="59"/>
      <c r="C1104" s="49"/>
      <c r="D1104" s="60"/>
      <c r="E1104" s="50"/>
      <c r="F1104" s="51"/>
    </row>
    <row r="1105" spans="1:6">
      <c r="A1105" s="58"/>
      <c r="B1105" s="59"/>
      <c r="C1105" s="49"/>
      <c r="D1105" s="60"/>
      <c r="E1105" s="50"/>
      <c r="F1105" s="51"/>
    </row>
    <row r="1106" spans="1:6">
      <c r="A1106" s="58"/>
      <c r="B1106" s="59"/>
      <c r="C1106" s="49"/>
      <c r="D1106" s="60"/>
      <c r="E1106" s="50"/>
      <c r="F1106" s="51"/>
    </row>
    <row r="1107" spans="1:6">
      <c r="A1107" s="58"/>
      <c r="B1107" s="59"/>
      <c r="C1107" s="49"/>
      <c r="D1107" s="60"/>
      <c r="E1107" s="50"/>
      <c r="F1107" s="51"/>
    </row>
    <row r="1108" spans="1:6">
      <c r="A1108" s="58"/>
      <c r="B1108" s="59"/>
      <c r="C1108" s="49"/>
      <c r="D1108" s="60"/>
      <c r="E1108" s="50"/>
      <c r="F1108" s="51"/>
    </row>
    <row r="1109" spans="1:6">
      <c r="A1109" s="58"/>
      <c r="B1109" s="59"/>
      <c r="C1109" s="49"/>
      <c r="D1109" s="60"/>
      <c r="E1109" s="50"/>
      <c r="F1109" s="51"/>
    </row>
    <row r="1110" spans="1:6">
      <c r="A1110" s="58"/>
      <c r="B1110" s="59"/>
      <c r="C1110" s="49"/>
      <c r="D1110" s="60"/>
      <c r="E1110" s="50"/>
      <c r="F1110" s="51"/>
    </row>
    <row r="1111" spans="1:6">
      <c r="A1111" s="58"/>
      <c r="B1111" s="59"/>
      <c r="C1111" s="49"/>
      <c r="D1111" s="60"/>
      <c r="E1111" s="50"/>
      <c r="F1111" s="51"/>
    </row>
    <row r="1112" spans="1:6">
      <c r="A1112" s="58"/>
      <c r="B1112" s="59"/>
      <c r="C1112" s="49"/>
      <c r="D1112" s="60"/>
      <c r="E1112" s="50"/>
      <c r="F1112" s="51"/>
    </row>
    <row r="1113" spans="1:6">
      <c r="A1113" s="58"/>
      <c r="B1113" s="59"/>
      <c r="C1113" s="49"/>
      <c r="D1113" s="60"/>
      <c r="E1113" s="50"/>
      <c r="F1113" s="51"/>
    </row>
    <row r="1114" spans="1:6">
      <c r="A1114" s="58"/>
      <c r="B1114" s="59"/>
      <c r="C1114" s="49"/>
      <c r="D1114" s="60"/>
      <c r="E1114" s="50"/>
      <c r="F1114" s="51"/>
    </row>
    <row r="1115" spans="1:6">
      <c r="A1115" s="58"/>
      <c r="B1115" s="59"/>
      <c r="C1115" s="49"/>
      <c r="D1115" s="60"/>
      <c r="E1115" s="50"/>
      <c r="F1115" s="51"/>
    </row>
    <row r="1116" spans="1:6">
      <c r="A1116" s="58"/>
      <c r="B1116" s="59"/>
      <c r="C1116" s="49"/>
      <c r="D1116" s="60"/>
      <c r="E1116" s="50"/>
      <c r="F1116" s="51"/>
    </row>
    <row r="1117" spans="1:6">
      <c r="A1117" s="58"/>
      <c r="B1117" s="59"/>
      <c r="C1117" s="49"/>
      <c r="D1117" s="60"/>
      <c r="E1117" s="50"/>
      <c r="F1117" s="51"/>
    </row>
    <row r="1118" spans="1:6">
      <c r="A1118" s="58"/>
      <c r="B1118" s="59"/>
      <c r="C1118" s="49"/>
      <c r="D1118" s="60"/>
      <c r="E1118" s="50"/>
      <c r="F1118" s="51"/>
    </row>
    <row r="1119" spans="1:6">
      <c r="A1119" s="58"/>
      <c r="B1119" s="59"/>
      <c r="C1119" s="49"/>
      <c r="D1119" s="60"/>
      <c r="E1119" s="50"/>
      <c r="F1119" s="51"/>
    </row>
    <row r="1120" spans="1:6">
      <c r="A1120" s="58"/>
      <c r="B1120" s="59"/>
      <c r="C1120" s="49"/>
      <c r="D1120" s="60"/>
      <c r="E1120" s="50"/>
      <c r="F1120" s="51"/>
    </row>
    <row r="1121" spans="1:6">
      <c r="A1121" s="58"/>
      <c r="B1121" s="59"/>
      <c r="C1121" s="49"/>
      <c r="D1121" s="60"/>
      <c r="E1121" s="50"/>
      <c r="F1121" s="51"/>
    </row>
    <row r="1122" spans="1:6">
      <c r="A1122" s="58"/>
      <c r="B1122" s="59"/>
      <c r="C1122" s="49"/>
      <c r="D1122" s="60"/>
      <c r="E1122" s="50"/>
      <c r="F1122" s="51"/>
    </row>
    <row r="1123" spans="1:6">
      <c r="A1123" s="58"/>
      <c r="B1123" s="59"/>
      <c r="C1123" s="49"/>
      <c r="D1123" s="60"/>
      <c r="E1123" s="50"/>
      <c r="F1123" s="51"/>
    </row>
    <row r="1124" spans="1:6">
      <c r="A1124" s="58"/>
      <c r="B1124" s="59"/>
      <c r="C1124" s="49"/>
      <c r="D1124" s="60"/>
      <c r="E1124" s="50"/>
      <c r="F1124" s="51"/>
    </row>
    <row r="1125" spans="1:6">
      <c r="A1125" s="58"/>
      <c r="B1125" s="59"/>
      <c r="C1125" s="49"/>
      <c r="D1125" s="60"/>
      <c r="E1125" s="50"/>
      <c r="F1125" s="51"/>
    </row>
    <row r="1126" spans="1:6">
      <c r="A1126" s="58"/>
      <c r="B1126" s="59"/>
      <c r="C1126" s="49"/>
      <c r="D1126" s="60"/>
      <c r="E1126" s="50"/>
      <c r="F1126" s="51"/>
    </row>
    <row r="1127" spans="1:6">
      <c r="A1127" s="58"/>
      <c r="B1127" s="59"/>
      <c r="C1127" s="49"/>
      <c r="D1127" s="60"/>
      <c r="E1127" s="50"/>
      <c r="F1127" s="51"/>
    </row>
    <row r="1128" spans="1:6">
      <c r="A1128" s="58"/>
      <c r="B1128" s="59"/>
      <c r="C1128" s="49"/>
      <c r="D1128" s="60"/>
      <c r="E1128" s="50"/>
      <c r="F1128" s="51"/>
    </row>
    <row r="1129" spans="1:6">
      <c r="A1129" s="58"/>
      <c r="B1129" s="59"/>
      <c r="C1129" s="49"/>
      <c r="D1129" s="60"/>
      <c r="E1129" s="50"/>
      <c r="F1129" s="51"/>
    </row>
    <row r="1130" spans="1:6">
      <c r="A1130" s="58"/>
      <c r="B1130" s="59"/>
      <c r="C1130" s="49"/>
      <c r="D1130" s="60"/>
      <c r="E1130" s="50"/>
      <c r="F1130" s="51"/>
    </row>
    <row r="1131" spans="1:6">
      <c r="A1131" s="58"/>
      <c r="B1131" s="59"/>
      <c r="C1131" s="49"/>
      <c r="D1131" s="60"/>
      <c r="E1131" s="50"/>
      <c r="F1131" s="51"/>
    </row>
    <row r="1132" spans="1:6">
      <c r="A1132" s="58"/>
      <c r="B1132" s="59"/>
      <c r="C1132" s="49"/>
      <c r="D1132" s="60"/>
      <c r="E1132" s="50"/>
      <c r="F1132" s="51"/>
    </row>
    <row r="1133" spans="1:6">
      <c r="A1133" s="58"/>
      <c r="B1133" s="59"/>
      <c r="C1133" s="49"/>
      <c r="D1133" s="60"/>
      <c r="E1133" s="50"/>
      <c r="F1133" s="51"/>
    </row>
    <row r="1134" spans="1:6">
      <c r="A1134" s="58"/>
      <c r="B1134" s="59"/>
      <c r="C1134" s="49"/>
      <c r="D1134" s="60"/>
      <c r="E1134" s="50"/>
      <c r="F1134" s="51"/>
    </row>
    <row r="1135" spans="1:6">
      <c r="A1135" s="58"/>
      <c r="B1135" s="59"/>
      <c r="C1135" s="49"/>
      <c r="D1135" s="60"/>
      <c r="E1135" s="50"/>
      <c r="F1135" s="51"/>
    </row>
    <row r="1136" spans="1:6">
      <c r="A1136" s="58"/>
      <c r="B1136" s="59"/>
      <c r="C1136" s="49"/>
      <c r="D1136" s="60"/>
      <c r="E1136" s="50"/>
      <c r="F1136" s="51"/>
    </row>
    <row r="1137" spans="1:6">
      <c r="A1137" s="58"/>
      <c r="B1137" s="59"/>
      <c r="C1137" s="49"/>
      <c r="D1137" s="60"/>
      <c r="E1137" s="50"/>
      <c r="F1137" s="51"/>
    </row>
    <row r="1138" spans="1:6">
      <c r="A1138" s="58"/>
      <c r="B1138" s="59"/>
      <c r="C1138" s="49"/>
      <c r="D1138" s="60"/>
      <c r="E1138" s="50"/>
      <c r="F1138" s="51"/>
    </row>
    <row r="1139" spans="1:6">
      <c r="A1139" s="58"/>
      <c r="B1139" s="59"/>
      <c r="C1139" s="49"/>
      <c r="D1139" s="60"/>
      <c r="E1139" s="50"/>
      <c r="F1139" s="51"/>
    </row>
    <row r="1140" spans="1:6">
      <c r="A1140" s="58"/>
      <c r="B1140" s="59"/>
      <c r="C1140" s="49"/>
      <c r="D1140" s="60"/>
      <c r="E1140" s="50"/>
      <c r="F1140" s="51"/>
    </row>
    <row r="1141" spans="1:6">
      <c r="A1141" s="58"/>
      <c r="B1141" s="59"/>
      <c r="C1141" s="49"/>
      <c r="D1141" s="60"/>
      <c r="E1141" s="50"/>
      <c r="F1141" s="51"/>
    </row>
    <row r="1142" spans="1:6">
      <c r="A1142" s="58"/>
      <c r="B1142" s="59"/>
      <c r="C1142" s="49"/>
      <c r="D1142" s="60"/>
      <c r="E1142" s="50"/>
      <c r="F1142" s="51"/>
    </row>
    <row r="1143" spans="1:6">
      <c r="A1143" s="58"/>
      <c r="B1143" s="59"/>
      <c r="C1143" s="49"/>
      <c r="D1143" s="60"/>
      <c r="E1143" s="50"/>
      <c r="F1143" s="51"/>
    </row>
    <row r="1144" spans="1:6">
      <c r="A1144" s="58"/>
      <c r="B1144" s="59"/>
      <c r="C1144" s="49"/>
      <c r="D1144" s="60"/>
      <c r="E1144" s="50"/>
      <c r="F1144" s="51"/>
    </row>
    <row r="1145" spans="1:6">
      <c r="A1145" s="58"/>
      <c r="B1145" s="59"/>
      <c r="C1145" s="49"/>
      <c r="D1145" s="60"/>
      <c r="E1145" s="50"/>
      <c r="F1145" s="51"/>
    </row>
    <row r="1146" spans="1:6">
      <c r="A1146" s="58"/>
      <c r="B1146" s="59"/>
      <c r="C1146" s="49"/>
      <c r="D1146" s="60"/>
      <c r="E1146" s="50"/>
      <c r="F1146" s="51"/>
    </row>
    <row r="1147" spans="1:6">
      <c r="A1147" s="58"/>
      <c r="B1147" s="59"/>
      <c r="C1147" s="49"/>
      <c r="D1147" s="60"/>
      <c r="E1147" s="50"/>
      <c r="F1147" s="51"/>
    </row>
    <row r="1148" spans="1:6">
      <c r="A1148" s="58"/>
      <c r="B1148" s="59"/>
      <c r="C1148" s="49"/>
      <c r="D1148" s="60"/>
      <c r="E1148" s="50"/>
      <c r="F1148" s="51"/>
    </row>
    <row r="1149" spans="1:6">
      <c r="A1149" s="58"/>
      <c r="B1149" s="59"/>
      <c r="C1149" s="49"/>
      <c r="D1149" s="60"/>
      <c r="E1149" s="50"/>
      <c r="F1149" s="51"/>
    </row>
    <row r="1150" spans="1:6">
      <c r="A1150" s="58"/>
      <c r="B1150" s="59"/>
      <c r="C1150" s="49"/>
      <c r="D1150" s="60"/>
      <c r="E1150" s="50"/>
      <c r="F1150" s="51"/>
    </row>
    <row r="1151" spans="1:6">
      <c r="A1151" s="58"/>
      <c r="B1151" s="59"/>
      <c r="C1151" s="49"/>
      <c r="D1151" s="60"/>
      <c r="E1151" s="50"/>
      <c r="F1151" s="51"/>
    </row>
    <row r="1152" spans="1:6">
      <c r="A1152" s="58"/>
      <c r="B1152" s="59"/>
      <c r="C1152" s="49"/>
      <c r="D1152" s="60"/>
      <c r="E1152" s="50"/>
      <c r="F1152" s="51"/>
    </row>
    <row r="1153" spans="1:6">
      <c r="A1153" s="58"/>
      <c r="B1153" s="59"/>
      <c r="C1153" s="49"/>
      <c r="D1153" s="60"/>
      <c r="E1153" s="50"/>
      <c r="F1153" s="51"/>
    </row>
    <row r="1154" spans="1:6">
      <c r="A1154" s="58"/>
      <c r="B1154" s="59"/>
      <c r="C1154" s="49"/>
      <c r="D1154" s="60"/>
      <c r="E1154" s="50"/>
      <c r="F1154" s="51"/>
    </row>
    <row r="1155" spans="1:6">
      <c r="A1155" s="58"/>
      <c r="B1155" s="59"/>
      <c r="C1155" s="49"/>
      <c r="D1155" s="60"/>
      <c r="E1155" s="50"/>
      <c r="F1155" s="51"/>
    </row>
    <row r="1156" spans="1:6">
      <c r="A1156" s="58"/>
      <c r="B1156" s="59"/>
      <c r="C1156" s="49"/>
      <c r="D1156" s="60"/>
      <c r="E1156" s="50"/>
      <c r="F1156" s="51"/>
    </row>
    <row r="1157" spans="1:6">
      <c r="A1157" s="58"/>
      <c r="B1157" s="59"/>
      <c r="C1157" s="49"/>
      <c r="D1157" s="60"/>
      <c r="E1157" s="50"/>
      <c r="F1157" s="51"/>
    </row>
    <row r="1158" spans="1:6">
      <c r="A1158" s="58"/>
      <c r="B1158" s="59"/>
      <c r="C1158" s="49"/>
      <c r="D1158" s="60"/>
      <c r="E1158" s="50"/>
      <c r="F1158" s="51"/>
    </row>
    <row r="1159" spans="1:6">
      <c r="A1159" s="58"/>
      <c r="B1159" s="59"/>
      <c r="C1159" s="49"/>
      <c r="D1159" s="60"/>
      <c r="E1159" s="50"/>
      <c r="F1159" s="51"/>
    </row>
    <row r="1160" spans="1:6">
      <c r="A1160" s="58"/>
      <c r="B1160" s="59"/>
      <c r="C1160" s="49"/>
      <c r="D1160" s="60"/>
      <c r="E1160" s="50"/>
      <c r="F1160" s="51"/>
    </row>
    <row r="1161" spans="1:6">
      <c r="A1161" s="58"/>
      <c r="B1161" s="59"/>
      <c r="C1161" s="49"/>
      <c r="D1161" s="60"/>
      <c r="E1161" s="50"/>
      <c r="F1161" s="51"/>
    </row>
    <row r="1162" spans="1:6">
      <c r="A1162" s="58"/>
      <c r="B1162" s="59"/>
      <c r="C1162" s="49"/>
      <c r="D1162" s="60"/>
      <c r="E1162" s="50"/>
      <c r="F1162" s="51"/>
    </row>
    <row r="1163" spans="1:6">
      <c r="A1163" s="58"/>
      <c r="B1163" s="59"/>
      <c r="C1163" s="49"/>
      <c r="D1163" s="60"/>
      <c r="E1163" s="50"/>
      <c r="F1163" s="51"/>
    </row>
    <row r="1164" spans="1:6">
      <c r="A1164" s="58"/>
      <c r="B1164" s="59"/>
      <c r="C1164" s="49"/>
      <c r="D1164" s="60"/>
      <c r="E1164" s="50"/>
      <c r="F1164" s="51"/>
    </row>
    <row r="1165" spans="1:6">
      <c r="A1165" s="58"/>
      <c r="B1165" s="59"/>
      <c r="C1165" s="49"/>
      <c r="D1165" s="60"/>
      <c r="E1165" s="50"/>
      <c r="F1165" s="51"/>
    </row>
    <row r="1166" spans="1:6">
      <c r="A1166" s="58"/>
      <c r="B1166" s="59"/>
      <c r="C1166" s="49"/>
      <c r="D1166" s="60"/>
      <c r="E1166" s="50"/>
      <c r="F1166" s="51"/>
    </row>
    <row r="1167" spans="1:6">
      <c r="A1167" s="58"/>
      <c r="B1167" s="59"/>
      <c r="C1167" s="49"/>
      <c r="D1167" s="60"/>
      <c r="E1167" s="50"/>
      <c r="F1167" s="51"/>
    </row>
    <row r="1168" spans="1:6">
      <c r="A1168" s="58"/>
      <c r="B1168" s="59"/>
      <c r="C1168" s="49"/>
      <c r="D1168" s="60"/>
      <c r="E1168" s="50"/>
      <c r="F1168" s="51"/>
    </row>
    <row r="1169" spans="1:6">
      <c r="A1169" s="58"/>
      <c r="B1169" s="59"/>
      <c r="C1169" s="49"/>
      <c r="D1169" s="60"/>
      <c r="E1169" s="50"/>
      <c r="F1169" s="51"/>
    </row>
    <row r="1170" spans="1:6">
      <c r="A1170" s="58"/>
      <c r="B1170" s="59"/>
      <c r="C1170" s="49"/>
      <c r="D1170" s="60"/>
      <c r="E1170" s="50"/>
      <c r="F1170" s="51"/>
    </row>
    <row r="1171" spans="1:6">
      <c r="A1171" s="58"/>
      <c r="B1171" s="59"/>
      <c r="C1171" s="49"/>
      <c r="D1171" s="60"/>
      <c r="E1171" s="50"/>
      <c r="F1171" s="51"/>
    </row>
    <row r="1172" spans="1:6">
      <c r="A1172" s="58"/>
      <c r="B1172" s="59"/>
      <c r="C1172" s="49"/>
      <c r="D1172" s="60"/>
      <c r="E1172" s="50"/>
      <c r="F1172" s="51"/>
    </row>
    <row r="1173" spans="1:6">
      <c r="A1173" s="58"/>
      <c r="B1173" s="59"/>
      <c r="C1173" s="49"/>
      <c r="D1173" s="60"/>
      <c r="E1173" s="50"/>
      <c r="F1173" s="51"/>
    </row>
    <row r="1174" spans="1:6">
      <c r="A1174" s="58"/>
      <c r="B1174" s="59"/>
      <c r="C1174" s="49"/>
      <c r="D1174" s="60"/>
      <c r="E1174" s="50"/>
      <c r="F1174" s="51"/>
    </row>
    <row r="1175" spans="1:6">
      <c r="B1175" s="59"/>
      <c r="C1175" s="49"/>
      <c r="D1175" s="60"/>
      <c r="E1175" s="50"/>
      <c r="F1175" s="51"/>
    </row>
    <row r="1176" spans="1:6">
      <c r="B1176" s="59"/>
      <c r="C1176" s="49"/>
      <c r="D1176" s="60"/>
      <c r="E1176" s="50"/>
      <c r="F1176" s="51"/>
    </row>
    <row r="1177" spans="1:6">
      <c r="B1177" s="59"/>
      <c r="C1177" s="49"/>
      <c r="D1177" s="60"/>
      <c r="E1177" s="50"/>
      <c r="F1177" s="51"/>
    </row>
    <row r="1178" spans="1:6">
      <c r="B1178" s="59"/>
      <c r="C1178" s="49"/>
      <c r="D1178" s="60"/>
      <c r="E1178" s="50"/>
      <c r="F1178" s="51"/>
    </row>
    <row r="1179" spans="1:6">
      <c r="B1179" s="59"/>
      <c r="C1179" s="49"/>
      <c r="D1179" s="60"/>
      <c r="E1179" s="50"/>
      <c r="F1179" s="51"/>
    </row>
    <row r="1180" spans="1:6">
      <c r="B1180" s="59"/>
      <c r="C1180" s="49"/>
      <c r="D1180" s="60"/>
      <c r="E1180" s="50"/>
      <c r="F1180" s="51"/>
    </row>
    <row r="1181" spans="1:6">
      <c r="B1181" s="59"/>
      <c r="C1181" s="49"/>
      <c r="D1181" s="60"/>
      <c r="E1181" s="50"/>
      <c r="F1181" s="51"/>
    </row>
    <row r="1182" spans="1:6">
      <c r="B1182" s="59"/>
      <c r="C1182" s="49"/>
      <c r="D1182" s="60"/>
      <c r="E1182" s="50"/>
      <c r="F1182" s="51"/>
    </row>
    <row r="1183" spans="1:6">
      <c r="B1183" s="59"/>
      <c r="C1183" s="49"/>
      <c r="D1183" s="60"/>
      <c r="E1183" s="50"/>
      <c r="F1183" s="51"/>
    </row>
    <row r="1184" spans="1:6">
      <c r="B1184" s="59"/>
      <c r="C1184" s="49"/>
      <c r="D1184" s="60"/>
      <c r="E1184" s="50"/>
      <c r="F1184" s="51"/>
    </row>
    <row r="1185" spans="2:6">
      <c r="B1185" s="59"/>
      <c r="C1185" s="49"/>
      <c r="D1185" s="60"/>
      <c r="E1185" s="50"/>
      <c r="F1185" s="51"/>
    </row>
    <row r="1186" spans="2:6">
      <c r="B1186" s="59"/>
      <c r="C1186" s="49"/>
      <c r="D1186" s="60"/>
      <c r="E1186" s="50"/>
      <c r="F1186" s="51"/>
    </row>
    <row r="1187" spans="2:6">
      <c r="B1187" s="59"/>
      <c r="C1187" s="49"/>
      <c r="D1187" s="60"/>
      <c r="E1187" s="50"/>
      <c r="F1187" s="51"/>
    </row>
    <row r="1188" spans="2:6">
      <c r="B1188" s="59"/>
      <c r="C1188" s="49"/>
      <c r="D1188" s="60"/>
      <c r="E1188" s="50"/>
      <c r="F1188" s="51"/>
    </row>
    <row r="1189" spans="2:6">
      <c r="B1189" s="59"/>
      <c r="C1189" s="49"/>
      <c r="D1189" s="60"/>
      <c r="E1189" s="50"/>
      <c r="F1189" s="51"/>
    </row>
    <row r="1190" spans="2:6">
      <c r="B1190" s="59"/>
      <c r="C1190" s="49"/>
      <c r="D1190" s="60"/>
      <c r="E1190" s="50"/>
      <c r="F1190" s="51"/>
    </row>
    <row r="1191" spans="2:6">
      <c r="B1191" s="59"/>
      <c r="C1191" s="49"/>
      <c r="D1191" s="60"/>
      <c r="E1191" s="50"/>
      <c r="F1191" s="51"/>
    </row>
    <row r="1192" spans="2:6">
      <c r="B1192" s="59"/>
      <c r="C1192" s="49"/>
      <c r="D1192" s="60"/>
      <c r="E1192" s="50"/>
      <c r="F1192" s="51"/>
    </row>
    <row r="1193" spans="2:6">
      <c r="B1193" s="59"/>
      <c r="C1193" s="49"/>
      <c r="D1193" s="60"/>
      <c r="E1193" s="50"/>
      <c r="F1193" s="51"/>
    </row>
    <row r="1194" spans="2:6">
      <c r="B1194" s="59"/>
      <c r="C1194" s="49"/>
      <c r="D1194" s="60"/>
      <c r="E1194" s="50"/>
      <c r="F1194" s="51"/>
    </row>
    <row r="1195" spans="2:6">
      <c r="B1195" s="59"/>
      <c r="C1195" s="49"/>
      <c r="D1195" s="60"/>
      <c r="E1195" s="50"/>
      <c r="F1195" s="51"/>
    </row>
    <row r="1196" spans="2:6">
      <c r="B1196" s="59"/>
      <c r="C1196" s="49"/>
      <c r="D1196" s="60"/>
      <c r="E1196" s="50"/>
      <c r="F1196" s="51"/>
    </row>
    <row r="1197" spans="2:6">
      <c r="B1197" s="59"/>
      <c r="C1197" s="49"/>
      <c r="D1197" s="60"/>
      <c r="E1197" s="50"/>
      <c r="F1197" s="51"/>
    </row>
    <row r="1198" spans="2:6">
      <c r="B1198" s="59"/>
      <c r="C1198" s="49"/>
      <c r="D1198" s="60"/>
      <c r="E1198" s="50"/>
      <c r="F1198" s="51"/>
    </row>
    <row r="1199" spans="2:6">
      <c r="B1199" s="59"/>
      <c r="C1199" s="49"/>
      <c r="D1199" s="60"/>
      <c r="E1199" s="50"/>
      <c r="F1199" s="51"/>
    </row>
    <row r="1200" spans="2:6">
      <c r="B1200" s="59"/>
      <c r="C1200" s="49"/>
      <c r="D1200" s="60"/>
      <c r="E1200" s="50"/>
      <c r="F1200" s="51"/>
    </row>
    <row r="1201" spans="2:6">
      <c r="B1201" s="59"/>
      <c r="C1201" s="49"/>
      <c r="D1201" s="60"/>
      <c r="E1201" s="50"/>
      <c r="F1201" s="51"/>
    </row>
    <row r="1202" spans="2:6">
      <c r="B1202" s="59"/>
      <c r="C1202" s="49"/>
      <c r="D1202" s="60"/>
      <c r="E1202" s="50"/>
      <c r="F1202" s="51"/>
    </row>
    <row r="1203" spans="2:6">
      <c r="B1203" s="59"/>
      <c r="C1203" s="49"/>
      <c r="D1203" s="60"/>
      <c r="E1203" s="50"/>
      <c r="F1203" s="51"/>
    </row>
    <row r="1204" spans="2:6">
      <c r="B1204" s="59"/>
      <c r="C1204" s="49"/>
      <c r="D1204" s="60"/>
      <c r="E1204" s="50"/>
      <c r="F1204" s="51"/>
    </row>
    <row r="1205" spans="2:6">
      <c r="B1205" s="59"/>
      <c r="C1205" s="49"/>
      <c r="D1205" s="60"/>
      <c r="E1205" s="50"/>
      <c r="F1205" s="51"/>
    </row>
    <row r="1206" spans="2:6">
      <c r="B1206" s="59"/>
      <c r="C1206" s="49"/>
      <c r="D1206" s="60"/>
      <c r="E1206" s="50"/>
      <c r="F1206" s="51"/>
    </row>
    <row r="1207" spans="2:6">
      <c r="B1207" s="59"/>
      <c r="C1207" s="49"/>
      <c r="D1207" s="60"/>
      <c r="E1207" s="50"/>
      <c r="F1207" s="51"/>
    </row>
    <row r="1208" spans="2:6">
      <c r="B1208" s="59"/>
      <c r="C1208" s="49"/>
      <c r="D1208" s="60"/>
      <c r="E1208" s="50"/>
      <c r="F1208" s="51"/>
    </row>
    <row r="1209" spans="2:6">
      <c r="B1209" s="59"/>
      <c r="C1209" s="49"/>
      <c r="D1209" s="60"/>
      <c r="E1209" s="50"/>
      <c r="F1209" s="51"/>
    </row>
    <row r="1210" spans="2:6">
      <c r="B1210" s="59"/>
      <c r="C1210" s="49"/>
      <c r="D1210" s="60"/>
      <c r="E1210" s="50"/>
      <c r="F1210" s="51"/>
    </row>
    <row r="1211" spans="2:6">
      <c r="B1211" s="59"/>
      <c r="C1211" s="49"/>
      <c r="D1211" s="60"/>
      <c r="E1211" s="50"/>
      <c r="F1211" s="51"/>
    </row>
    <row r="1212" spans="2:6">
      <c r="B1212" s="59"/>
      <c r="C1212" s="49"/>
      <c r="D1212" s="60"/>
      <c r="E1212" s="50"/>
      <c r="F1212" s="51"/>
    </row>
    <row r="1213" spans="2:6">
      <c r="B1213" s="59"/>
      <c r="C1213" s="49"/>
      <c r="D1213" s="60"/>
      <c r="E1213" s="50"/>
      <c r="F1213" s="51"/>
    </row>
    <row r="1214" spans="2:6">
      <c r="B1214" s="59"/>
      <c r="C1214" s="49"/>
      <c r="D1214" s="60"/>
      <c r="E1214" s="50"/>
      <c r="F1214" s="51"/>
    </row>
    <row r="1215" spans="2:6">
      <c r="B1215" s="59"/>
      <c r="C1215" s="49"/>
      <c r="D1215" s="60"/>
      <c r="E1215" s="50"/>
      <c r="F1215" s="51"/>
    </row>
    <row r="1216" spans="2:6">
      <c r="B1216" s="59"/>
      <c r="C1216" s="49"/>
      <c r="D1216" s="60"/>
      <c r="E1216" s="50"/>
      <c r="F1216" s="51"/>
    </row>
    <row r="1217" spans="2:6">
      <c r="B1217" s="59"/>
      <c r="C1217" s="49"/>
      <c r="D1217" s="60"/>
      <c r="E1217" s="50"/>
      <c r="F1217" s="51"/>
    </row>
    <row r="1218" spans="2:6">
      <c r="B1218" s="59"/>
      <c r="C1218" s="49"/>
      <c r="D1218" s="60"/>
      <c r="E1218" s="50"/>
      <c r="F1218" s="51"/>
    </row>
    <row r="1219" spans="2:6">
      <c r="B1219" s="59"/>
      <c r="C1219" s="49"/>
      <c r="D1219" s="60"/>
      <c r="E1219" s="50"/>
      <c r="F1219" s="51"/>
    </row>
    <row r="1220" spans="2:6">
      <c r="B1220" s="59"/>
      <c r="C1220" s="49"/>
      <c r="D1220" s="60"/>
      <c r="E1220" s="50"/>
      <c r="F1220" s="51"/>
    </row>
    <row r="1221" spans="2:6">
      <c r="B1221" s="59"/>
      <c r="C1221" s="49"/>
      <c r="D1221" s="60"/>
      <c r="E1221" s="50"/>
      <c r="F1221" s="51"/>
    </row>
    <row r="1222" spans="2:6">
      <c r="B1222" s="59"/>
      <c r="C1222" s="49"/>
      <c r="D1222" s="60"/>
      <c r="E1222" s="50"/>
      <c r="F1222" s="51"/>
    </row>
    <row r="1223" spans="2:6">
      <c r="B1223" s="59"/>
      <c r="C1223" s="49"/>
      <c r="D1223" s="60"/>
      <c r="E1223" s="50"/>
      <c r="F1223" s="51"/>
    </row>
    <row r="1224" spans="2:6">
      <c r="B1224" s="59"/>
      <c r="C1224" s="49"/>
      <c r="D1224" s="60"/>
      <c r="E1224" s="50"/>
      <c r="F1224" s="51"/>
    </row>
    <row r="1225" spans="2:6">
      <c r="B1225" s="59"/>
      <c r="C1225" s="49"/>
      <c r="D1225" s="60"/>
      <c r="E1225" s="50"/>
      <c r="F1225" s="51"/>
    </row>
    <row r="1226" spans="2:6">
      <c r="B1226" s="59"/>
      <c r="C1226" s="49"/>
      <c r="D1226" s="60"/>
      <c r="E1226" s="50"/>
      <c r="F1226" s="51"/>
    </row>
    <row r="1227" spans="2:6">
      <c r="B1227" s="59"/>
      <c r="C1227" s="49"/>
      <c r="D1227" s="60"/>
      <c r="E1227" s="50"/>
      <c r="F1227" s="51"/>
    </row>
    <row r="1228" spans="2:6">
      <c r="B1228" s="59"/>
      <c r="C1228" s="49"/>
      <c r="D1228" s="60"/>
      <c r="E1228" s="50"/>
      <c r="F1228" s="51"/>
    </row>
    <row r="1229" spans="2:6">
      <c r="B1229" s="59"/>
      <c r="C1229" s="49"/>
      <c r="D1229" s="60"/>
      <c r="E1229" s="50"/>
      <c r="F1229" s="51"/>
    </row>
    <row r="1230" spans="2:6">
      <c r="B1230" s="59"/>
      <c r="C1230" s="49"/>
      <c r="D1230" s="60"/>
      <c r="E1230" s="50"/>
      <c r="F1230" s="51"/>
    </row>
    <row r="1231" spans="2:6">
      <c r="B1231" s="59"/>
      <c r="C1231" s="49"/>
      <c r="D1231" s="60"/>
      <c r="E1231" s="50"/>
      <c r="F1231" s="51"/>
    </row>
    <row r="1232" spans="2:6">
      <c r="B1232" s="59"/>
      <c r="C1232" s="49"/>
      <c r="D1232" s="60"/>
      <c r="E1232" s="50"/>
      <c r="F1232" s="51"/>
    </row>
    <row r="1233" spans="2:6">
      <c r="B1233" s="59"/>
      <c r="C1233" s="49"/>
      <c r="D1233" s="60"/>
      <c r="E1233" s="50"/>
      <c r="F1233" s="51"/>
    </row>
    <row r="1234" spans="2:6">
      <c r="B1234" s="59"/>
      <c r="C1234" s="49"/>
      <c r="D1234" s="60"/>
      <c r="E1234" s="50"/>
      <c r="F1234" s="51"/>
    </row>
    <row r="1235" spans="2:6">
      <c r="B1235" s="59"/>
      <c r="C1235" s="49"/>
      <c r="D1235" s="60"/>
      <c r="E1235" s="50"/>
      <c r="F1235" s="51"/>
    </row>
    <row r="1236" spans="2:6">
      <c r="B1236" s="59"/>
      <c r="C1236" s="49"/>
      <c r="D1236" s="60"/>
      <c r="E1236" s="50"/>
      <c r="F1236" s="51"/>
    </row>
    <row r="1237" spans="2:6">
      <c r="B1237" s="59"/>
      <c r="C1237" s="49"/>
      <c r="D1237" s="60"/>
      <c r="E1237" s="50"/>
      <c r="F1237" s="51"/>
    </row>
    <row r="1238" spans="2:6">
      <c r="B1238" s="59"/>
      <c r="C1238" s="49"/>
      <c r="D1238" s="60"/>
      <c r="E1238" s="50"/>
      <c r="F1238" s="51"/>
    </row>
    <row r="1239" spans="2:6">
      <c r="B1239" s="59"/>
      <c r="C1239" s="49"/>
      <c r="D1239" s="60"/>
      <c r="E1239" s="50"/>
      <c r="F1239" s="51"/>
    </row>
    <row r="1240" spans="2:6">
      <c r="B1240" s="59"/>
      <c r="C1240" s="49"/>
      <c r="D1240" s="60"/>
      <c r="E1240" s="50"/>
      <c r="F1240" s="51"/>
    </row>
    <row r="1241" spans="2:6">
      <c r="B1241" s="59"/>
      <c r="C1241" s="49"/>
      <c r="D1241" s="60"/>
      <c r="E1241" s="50"/>
      <c r="F1241" s="51"/>
    </row>
    <row r="1242" spans="2:6">
      <c r="B1242" s="59"/>
      <c r="C1242" s="49"/>
      <c r="D1242" s="60"/>
      <c r="E1242" s="50"/>
      <c r="F1242" s="51"/>
    </row>
    <row r="1243" spans="2:6">
      <c r="B1243" s="59"/>
      <c r="C1243" s="49"/>
      <c r="D1243" s="60"/>
      <c r="E1243" s="50"/>
      <c r="F1243" s="51"/>
    </row>
    <row r="1244" spans="2:6">
      <c r="B1244" s="59"/>
      <c r="C1244" s="49"/>
      <c r="D1244" s="60"/>
      <c r="E1244" s="50"/>
      <c r="F1244" s="51"/>
    </row>
    <row r="1245" spans="2:6">
      <c r="B1245" s="59"/>
      <c r="C1245" s="49"/>
      <c r="D1245" s="60"/>
      <c r="E1245" s="50"/>
      <c r="F1245" s="51"/>
    </row>
    <row r="1246" spans="2:6">
      <c r="B1246" s="59"/>
      <c r="C1246" s="49"/>
      <c r="D1246" s="60"/>
      <c r="E1246" s="50"/>
      <c r="F1246" s="51"/>
    </row>
    <row r="1247" spans="2:6">
      <c r="B1247" s="59"/>
      <c r="C1247" s="49"/>
      <c r="D1247" s="60"/>
      <c r="E1247" s="50"/>
      <c r="F1247" s="51"/>
    </row>
    <row r="1248" spans="2:6">
      <c r="B1248" s="59"/>
      <c r="C1248" s="49"/>
      <c r="D1248" s="60"/>
      <c r="E1248" s="50"/>
      <c r="F1248" s="51"/>
    </row>
    <row r="1249" spans="2:6">
      <c r="B1249" s="59"/>
      <c r="C1249" s="49"/>
      <c r="D1249" s="60"/>
      <c r="E1249" s="50"/>
      <c r="F1249" s="51"/>
    </row>
    <row r="1250" spans="2:6">
      <c r="B1250" s="59"/>
      <c r="C1250" s="49"/>
      <c r="D1250" s="60"/>
      <c r="E1250" s="50"/>
      <c r="F1250" s="51"/>
    </row>
    <row r="1251" spans="2:6">
      <c r="B1251" s="59"/>
      <c r="C1251" s="49"/>
      <c r="D1251" s="60"/>
      <c r="E1251" s="50"/>
      <c r="F1251" s="51"/>
    </row>
    <row r="1252" spans="2:6">
      <c r="B1252" s="59"/>
      <c r="C1252" s="49"/>
      <c r="D1252" s="60"/>
      <c r="E1252" s="50"/>
      <c r="F1252" s="51"/>
    </row>
    <row r="1253" spans="2:6">
      <c r="B1253" s="59"/>
      <c r="C1253" s="49"/>
      <c r="D1253" s="60"/>
      <c r="E1253" s="50"/>
      <c r="F1253" s="51"/>
    </row>
    <row r="1254" spans="2:6">
      <c r="B1254" s="59"/>
      <c r="C1254" s="49"/>
      <c r="D1254" s="60"/>
      <c r="E1254" s="50"/>
      <c r="F1254" s="51"/>
    </row>
    <row r="1255" spans="2:6">
      <c r="B1255" s="59"/>
      <c r="C1255" s="49"/>
      <c r="D1255" s="60"/>
      <c r="E1255" s="50"/>
      <c r="F1255" s="51"/>
    </row>
    <row r="1256" spans="2:6">
      <c r="B1256" s="59"/>
      <c r="C1256" s="49"/>
      <c r="D1256" s="60"/>
      <c r="E1256" s="50"/>
      <c r="F1256" s="51"/>
    </row>
    <row r="1257" spans="2:6">
      <c r="B1257" s="59"/>
      <c r="C1257" s="49"/>
      <c r="D1257" s="60"/>
      <c r="E1257" s="50"/>
      <c r="F1257" s="51"/>
    </row>
    <row r="1258" spans="2:6">
      <c r="B1258" s="59"/>
      <c r="C1258" s="49"/>
      <c r="D1258" s="60"/>
      <c r="E1258" s="50"/>
      <c r="F1258" s="51"/>
    </row>
    <row r="1259" spans="2:6">
      <c r="B1259" s="59"/>
      <c r="C1259" s="49"/>
      <c r="D1259" s="60"/>
      <c r="E1259" s="50"/>
      <c r="F1259" s="51"/>
    </row>
    <row r="1260" spans="2:6">
      <c r="B1260" s="59"/>
      <c r="C1260" s="49"/>
      <c r="D1260" s="60"/>
      <c r="E1260" s="50"/>
      <c r="F1260" s="51"/>
    </row>
    <row r="1261" spans="2:6">
      <c r="B1261" s="59"/>
      <c r="C1261" s="49"/>
      <c r="D1261" s="60"/>
      <c r="E1261" s="50"/>
      <c r="F1261" s="51"/>
    </row>
    <row r="1262" spans="2:6">
      <c r="B1262" s="59"/>
      <c r="C1262" s="49"/>
      <c r="D1262" s="60"/>
      <c r="E1262" s="50"/>
      <c r="F1262" s="51"/>
    </row>
    <row r="1263" spans="2:6">
      <c r="B1263" s="59"/>
      <c r="C1263" s="49"/>
      <c r="D1263" s="60"/>
      <c r="E1263" s="50"/>
      <c r="F1263" s="51"/>
    </row>
    <row r="1264" spans="2:6">
      <c r="B1264" s="59"/>
      <c r="C1264" s="49"/>
      <c r="D1264" s="60"/>
      <c r="E1264" s="50"/>
      <c r="F1264" s="51"/>
    </row>
    <row r="1265" spans="2:6">
      <c r="B1265" s="59"/>
      <c r="C1265" s="49"/>
      <c r="D1265" s="60"/>
      <c r="E1265" s="50"/>
      <c r="F1265" s="51"/>
    </row>
    <row r="1266" spans="2:6">
      <c r="B1266" s="59"/>
      <c r="C1266" s="49"/>
      <c r="D1266" s="60"/>
      <c r="E1266" s="50"/>
      <c r="F1266" s="51"/>
    </row>
    <row r="1267" spans="2:6">
      <c r="B1267" s="59"/>
      <c r="C1267" s="49"/>
      <c r="D1267" s="60"/>
      <c r="E1267" s="50"/>
      <c r="F1267" s="51"/>
    </row>
    <row r="1268" spans="2:6">
      <c r="B1268" s="59"/>
      <c r="C1268" s="49"/>
      <c r="D1268" s="60"/>
      <c r="E1268" s="50"/>
      <c r="F1268" s="51"/>
    </row>
    <row r="1269" spans="2:6">
      <c r="B1269" s="59"/>
      <c r="C1269" s="49"/>
      <c r="D1269" s="60"/>
      <c r="E1269" s="50"/>
      <c r="F1269" s="51"/>
    </row>
    <row r="1270" spans="2:6">
      <c r="B1270" s="59"/>
      <c r="C1270" s="49"/>
      <c r="D1270" s="60"/>
      <c r="E1270" s="50"/>
      <c r="F1270" s="51"/>
    </row>
    <row r="1271" spans="2:6">
      <c r="B1271" s="59"/>
      <c r="C1271" s="49"/>
      <c r="D1271" s="60"/>
      <c r="E1271" s="50"/>
      <c r="F1271" s="51"/>
    </row>
    <row r="1272" spans="2:6">
      <c r="B1272" s="59"/>
      <c r="C1272" s="49"/>
      <c r="D1272" s="60"/>
      <c r="E1272" s="50"/>
      <c r="F1272" s="51"/>
    </row>
    <row r="1273" spans="2:6">
      <c r="B1273" s="59"/>
      <c r="C1273" s="49"/>
      <c r="D1273" s="60"/>
      <c r="E1273" s="50"/>
      <c r="F1273" s="51"/>
    </row>
    <row r="1274" spans="2:6">
      <c r="B1274" s="59"/>
      <c r="C1274" s="49"/>
      <c r="D1274" s="60"/>
      <c r="E1274" s="50"/>
      <c r="F1274" s="51"/>
    </row>
    <row r="1275" spans="2:6">
      <c r="B1275" s="59"/>
      <c r="C1275" s="49"/>
      <c r="D1275" s="60"/>
      <c r="E1275" s="50"/>
      <c r="F1275" s="51"/>
    </row>
    <row r="1276" spans="2:6">
      <c r="B1276" s="59"/>
      <c r="C1276" s="49"/>
      <c r="D1276" s="60"/>
      <c r="E1276" s="50"/>
      <c r="F1276" s="51"/>
    </row>
    <row r="1277" spans="2:6">
      <c r="B1277" s="59"/>
      <c r="C1277" s="49"/>
      <c r="D1277" s="60"/>
      <c r="E1277" s="50"/>
      <c r="F1277" s="51"/>
    </row>
    <row r="1278" spans="2:6">
      <c r="B1278" s="59"/>
      <c r="C1278" s="49"/>
      <c r="D1278" s="60"/>
      <c r="E1278" s="50"/>
      <c r="F1278" s="51"/>
    </row>
    <row r="1279" spans="2:6">
      <c r="B1279" s="59"/>
      <c r="C1279" s="49"/>
      <c r="D1279" s="60"/>
      <c r="E1279" s="50"/>
      <c r="F1279" s="51"/>
    </row>
    <row r="1280" spans="2:6">
      <c r="B1280" s="59"/>
      <c r="C1280" s="49"/>
      <c r="D1280" s="60"/>
      <c r="E1280" s="50"/>
      <c r="F1280" s="51"/>
    </row>
    <row r="1281" spans="2:6">
      <c r="B1281" s="59"/>
      <c r="C1281" s="49"/>
      <c r="D1281" s="60"/>
      <c r="E1281" s="50"/>
      <c r="F1281" s="51"/>
    </row>
    <row r="1282" spans="2:6">
      <c r="B1282" s="59"/>
      <c r="C1282" s="49"/>
      <c r="D1282" s="60"/>
      <c r="E1282" s="50"/>
      <c r="F1282" s="51"/>
    </row>
    <row r="1283" spans="2:6">
      <c r="B1283" s="59"/>
      <c r="C1283" s="49"/>
      <c r="D1283" s="60"/>
      <c r="E1283" s="50"/>
      <c r="F1283" s="51"/>
    </row>
    <row r="1284" spans="2:6">
      <c r="B1284" s="59"/>
      <c r="C1284" s="49"/>
      <c r="D1284" s="60"/>
      <c r="E1284" s="50"/>
      <c r="F1284" s="51"/>
    </row>
    <row r="1285" spans="2:6">
      <c r="B1285" s="59"/>
      <c r="C1285" s="49"/>
      <c r="D1285" s="60"/>
      <c r="E1285" s="50"/>
      <c r="F1285" s="51"/>
    </row>
    <row r="1286" spans="2:6">
      <c r="B1286" s="59"/>
      <c r="C1286" s="49"/>
      <c r="D1286" s="60"/>
      <c r="E1286" s="50"/>
      <c r="F1286" s="51"/>
    </row>
    <row r="1287" spans="2:6">
      <c r="B1287" s="59"/>
      <c r="C1287" s="49"/>
      <c r="D1287" s="60"/>
      <c r="E1287" s="50"/>
      <c r="F1287" s="51"/>
    </row>
    <row r="1288" spans="2:6">
      <c r="B1288" s="59"/>
      <c r="C1288" s="49"/>
      <c r="D1288" s="60"/>
      <c r="E1288" s="50"/>
      <c r="F1288" s="51"/>
    </row>
    <row r="1289" spans="2:6">
      <c r="B1289" s="59"/>
      <c r="C1289" s="49"/>
      <c r="D1289" s="60"/>
      <c r="E1289" s="50"/>
      <c r="F1289" s="51"/>
    </row>
    <row r="1290" spans="2:6">
      <c r="B1290" s="59"/>
      <c r="C1290" s="49"/>
      <c r="D1290" s="60"/>
      <c r="E1290" s="50"/>
      <c r="F1290" s="51"/>
    </row>
    <row r="1291" spans="2:6">
      <c r="B1291" s="59"/>
      <c r="C1291" s="49"/>
      <c r="D1291" s="60"/>
      <c r="E1291" s="50"/>
      <c r="F1291" s="51"/>
    </row>
    <row r="1292" spans="2:6">
      <c r="B1292" s="59"/>
      <c r="C1292" s="49"/>
      <c r="D1292" s="60"/>
      <c r="E1292" s="50"/>
      <c r="F1292" s="51"/>
    </row>
    <row r="1293" spans="2:6">
      <c r="B1293" s="59"/>
      <c r="C1293" s="49"/>
      <c r="D1293" s="60"/>
      <c r="E1293" s="50"/>
      <c r="F1293" s="51"/>
    </row>
    <row r="1294" spans="2:6">
      <c r="B1294" s="59"/>
      <c r="C1294" s="49"/>
      <c r="D1294" s="60"/>
      <c r="E1294" s="50"/>
      <c r="F1294" s="51"/>
    </row>
    <row r="1295" spans="2:6">
      <c r="B1295" s="59"/>
      <c r="C1295" s="49"/>
      <c r="D1295" s="60"/>
      <c r="E1295" s="50"/>
      <c r="F1295" s="51"/>
    </row>
    <row r="1296" spans="2:6">
      <c r="B1296" s="59"/>
      <c r="C1296" s="49"/>
      <c r="D1296" s="60"/>
      <c r="E1296" s="50"/>
      <c r="F1296" s="51"/>
    </row>
    <row r="1297" spans="2:6">
      <c r="B1297" s="59"/>
      <c r="C1297" s="49"/>
      <c r="D1297" s="60"/>
      <c r="E1297" s="50"/>
      <c r="F1297" s="51"/>
    </row>
    <row r="1298" spans="2:6">
      <c r="B1298" s="59"/>
      <c r="C1298" s="49"/>
      <c r="D1298" s="60"/>
      <c r="E1298" s="50"/>
      <c r="F1298" s="51"/>
    </row>
    <row r="1299" spans="2:6">
      <c r="B1299" s="59"/>
      <c r="C1299" s="49"/>
      <c r="D1299" s="60"/>
      <c r="E1299" s="50"/>
      <c r="F1299" s="51"/>
    </row>
    <row r="1300" spans="2:6">
      <c r="B1300" s="59"/>
      <c r="C1300" s="49"/>
      <c r="D1300" s="60"/>
      <c r="E1300" s="50"/>
      <c r="F1300" s="51"/>
    </row>
    <row r="1301" spans="2:6">
      <c r="B1301" s="59"/>
      <c r="C1301" s="49"/>
      <c r="D1301" s="60"/>
      <c r="E1301" s="50"/>
      <c r="F1301" s="51"/>
    </row>
    <row r="1302" spans="2:6">
      <c r="B1302" s="59"/>
      <c r="C1302" s="49"/>
      <c r="D1302" s="60"/>
      <c r="E1302" s="50"/>
      <c r="F1302" s="51"/>
    </row>
    <row r="1303" spans="2:6">
      <c r="B1303" s="59"/>
      <c r="C1303" s="49"/>
      <c r="D1303" s="60"/>
      <c r="E1303" s="50"/>
      <c r="F1303" s="51"/>
    </row>
    <row r="1304" spans="2:6">
      <c r="B1304" s="59"/>
      <c r="C1304" s="49"/>
      <c r="D1304" s="60"/>
      <c r="E1304" s="50"/>
      <c r="F1304" s="51"/>
    </row>
    <row r="1305" spans="2:6">
      <c r="B1305" s="59"/>
      <c r="C1305" s="49"/>
      <c r="D1305" s="60"/>
      <c r="E1305" s="50"/>
      <c r="F1305" s="51"/>
    </row>
    <row r="1306" spans="2:6">
      <c r="B1306" s="59"/>
      <c r="C1306" s="49"/>
      <c r="D1306" s="60"/>
      <c r="E1306" s="50"/>
      <c r="F1306" s="51"/>
    </row>
    <row r="1307" spans="2:6">
      <c r="B1307" s="59"/>
      <c r="C1307" s="49"/>
      <c r="D1307" s="60"/>
      <c r="E1307" s="50"/>
      <c r="F1307" s="51"/>
    </row>
    <row r="1308" spans="2:6">
      <c r="B1308" s="59"/>
      <c r="C1308" s="49"/>
      <c r="D1308" s="60"/>
      <c r="E1308" s="50"/>
      <c r="F1308" s="51"/>
    </row>
    <row r="1309" spans="2:6">
      <c r="B1309" s="59"/>
      <c r="C1309" s="49"/>
      <c r="D1309" s="60"/>
      <c r="E1309" s="50"/>
      <c r="F1309" s="51"/>
    </row>
    <row r="1310" spans="2:6">
      <c r="B1310" s="59"/>
      <c r="C1310" s="49"/>
      <c r="D1310" s="60"/>
      <c r="E1310" s="50"/>
      <c r="F1310" s="51"/>
    </row>
    <row r="1311" spans="2:6">
      <c r="B1311" s="59"/>
      <c r="C1311" s="49"/>
      <c r="D1311" s="60"/>
      <c r="E1311" s="50"/>
      <c r="F1311" s="51"/>
    </row>
    <row r="1312" spans="2:6">
      <c r="B1312" s="59"/>
      <c r="C1312" s="49"/>
      <c r="D1312" s="60"/>
      <c r="E1312" s="50"/>
      <c r="F1312" s="51"/>
    </row>
    <row r="1313" spans="2:6">
      <c r="B1313" s="59"/>
      <c r="C1313" s="49"/>
      <c r="D1313" s="60"/>
      <c r="E1313" s="50"/>
      <c r="F1313" s="51"/>
    </row>
    <row r="1314" spans="2:6">
      <c r="B1314" s="59"/>
      <c r="C1314" s="49"/>
      <c r="D1314" s="60"/>
      <c r="E1314" s="50"/>
      <c r="F1314" s="51"/>
    </row>
    <row r="1315" spans="2:6">
      <c r="B1315" s="59"/>
      <c r="C1315" s="49"/>
      <c r="D1315" s="60"/>
      <c r="E1315" s="50"/>
      <c r="F1315" s="51"/>
    </row>
    <row r="1316" spans="2:6">
      <c r="B1316" s="59"/>
      <c r="C1316" s="49"/>
      <c r="D1316" s="60"/>
      <c r="E1316" s="50"/>
      <c r="F1316" s="51"/>
    </row>
    <row r="1317" spans="2:6">
      <c r="B1317" s="59"/>
      <c r="C1317" s="49"/>
      <c r="D1317" s="60"/>
      <c r="E1317" s="50"/>
      <c r="F1317" s="51"/>
    </row>
    <row r="1318" spans="2:6">
      <c r="B1318" s="59"/>
      <c r="C1318" s="49"/>
      <c r="D1318" s="60"/>
      <c r="E1318" s="50"/>
      <c r="F1318" s="51"/>
    </row>
    <row r="1319" spans="2:6">
      <c r="B1319" s="59"/>
      <c r="C1319" s="49"/>
      <c r="D1319" s="60"/>
      <c r="E1319" s="50"/>
      <c r="F1319" s="51"/>
    </row>
    <row r="1320" spans="2:6">
      <c r="B1320" s="59"/>
      <c r="C1320" s="49"/>
      <c r="D1320" s="60"/>
      <c r="E1320" s="50"/>
      <c r="F1320" s="51"/>
    </row>
    <row r="1321" spans="2:6">
      <c r="B1321" s="59"/>
      <c r="C1321" s="49"/>
      <c r="D1321" s="60"/>
      <c r="E1321" s="50"/>
      <c r="F1321" s="51"/>
    </row>
    <row r="1322" spans="2:6">
      <c r="B1322" s="59"/>
      <c r="C1322" s="49"/>
      <c r="D1322" s="60"/>
      <c r="E1322" s="50"/>
      <c r="F1322" s="51"/>
    </row>
    <row r="1323" spans="2:6">
      <c r="B1323" s="59"/>
      <c r="C1323" s="49"/>
      <c r="D1323" s="60"/>
      <c r="E1323" s="50"/>
      <c r="F1323" s="51"/>
    </row>
    <row r="1324" spans="2:6">
      <c r="B1324" s="59"/>
      <c r="C1324" s="49"/>
      <c r="D1324" s="60"/>
      <c r="E1324" s="50"/>
      <c r="F1324" s="51"/>
    </row>
    <row r="1325" spans="2:6">
      <c r="B1325" s="59"/>
      <c r="C1325" s="49"/>
      <c r="D1325" s="60"/>
      <c r="E1325" s="50"/>
      <c r="F1325" s="51"/>
    </row>
    <row r="1326" spans="2:6">
      <c r="B1326" s="59"/>
      <c r="C1326" s="49"/>
      <c r="D1326" s="60"/>
      <c r="E1326" s="50"/>
      <c r="F1326" s="51"/>
    </row>
    <row r="1327" spans="2:6">
      <c r="B1327" s="59"/>
      <c r="C1327" s="49"/>
      <c r="D1327" s="60"/>
      <c r="E1327" s="50"/>
      <c r="F1327" s="51"/>
    </row>
    <row r="1328" spans="2:6">
      <c r="B1328" s="59"/>
      <c r="C1328" s="49"/>
      <c r="D1328" s="60"/>
      <c r="E1328" s="50"/>
      <c r="F1328" s="51"/>
    </row>
    <row r="1329" spans="2:6">
      <c r="B1329" s="59"/>
      <c r="C1329" s="49"/>
      <c r="D1329" s="60"/>
      <c r="E1329" s="50"/>
      <c r="F1329" s="51"/>
    </row>
    <row r="1330" spans="2:6">
      <c r="B1330" s="59"/>
      <c r="C1330" s="49"/>
      <c r="D1330" s="60"/>
      <c r="E1330" s="50"/>
      <c r="F1330" s="51"/>
    </row>
    <row r="1331" spans="2:6">
      <c r="B1331" s="59"/>
      <c r="C1331" s="49"/>
      <c r="D1331" s="60"/>
      <c r="E1331" s="50"/>
      <c r="F1331" s="51"/>
    </row>
    <row r="1332" spans="2:6">
      <c r="B1332" s="59"/>
      <c r="C1332" s="49"/>
      <c r="D1332" s="60"/>
      <c r="E1332" s="50"/>
      <c r="F1332" s="51"/>
    </row>
    <row r="1333" spans="2:6">
      <c r="B1333" s="59"/>
      <c r="C1333" s="49"/>
      <c r="D1333" s="60"/>
      <c r="E1333" s="50"/>
      <c r="F1333" s="51"/>
    </row>
    <row r="1334" spans="2:6">
      <c r="B1334" s="59"/>
      <c r="C1334" s="49"/>
      <c r="D1334" s="60"/>
      <c r="E1334" s="50"/>
      <c r="F1334" s="51"/>
    </row>
    <row r="1335" spans="2:6">
      <c r="B1335" s="59"/>
      <c r="C1335" s="49"/>
      <c r="D1335" s="60"/>
      <c r="E1335" s="50"/>
      <c r="F1335" s="51"/>
    </row>
    <row r="1336" spans="2:6">
      <c r="B1336" s="59"/>
      <c r="C1336" s="49"/>
      <c r="D1336" s="60"/>
      <c r="E1336" s="50"/>
      <c r="F1336" s="51"/>
    </row>
    <row r="1337" spans="2:6">
      <c r="B1337" s="59"/>
      <c r="C1337" s="49"/>
      <c r="D1337" s="60"/>
      <c r="E1337" s="50"/>
      <c r="F1337" s="51"/>
    </row>
    <row r="1338" spans="2:6">
      <c r="B1338" s="59"/>
      <c r="C1338" s="49"/>
      <c r="D1338" s="60"/>
      <c r="E1338" s="50"/>
      <c r="F1338" s="51"/>
    </row>
    <row r="1339" spans="2:6">
      <c r="B1339" s="59"/>
      <c r="C1339" s="49"/>
      <c r="D1339" s="60"/>
      <c r="E1339" s="50"/>
      <c r="F1339" s="51"/>
    </row>
    <row r="1340" spans="2:6">
      <c r="B1340" s="59"/>
      <c r="C1340" s="49"/>
      <c r="D1340" s="60"/>
      <c r="E1340" s="50"/>
      <c r="F1340" s="51"/>
    </row>
    <row r="1341" spans="2:6">
      <c r="B1341" s="59"/>
      <c r="C1341" s="49"/>
      <c r="D1341" s="60"/>
      <c r="E1341" s="50"/>
      <c r="F1341" s="51"/>
    </row>
    <row r="1342" spans="2:6">
      <c r="B1342" s="59"/>
      <c r="C1342" s="49"/>
      <c r="D1342" s="60"/>
      <c r="E1342" s="50"/>
      <c r="F1342" s="51"/>
    </row>
    <row r="1343" spans="2:6">
      <c r="B1343" s="59"/>
      <c r="C1343" s="49"/>
      <c r="D1343" s="60"/>
      <c r="E1343" s="50"/>
      <c r="F1343" s="51"/>
    </row>
    <row r="1344" spans="2:6">
      <c r="B1344" s="59"/>
      <c r="C1344" s="49"/>
      <c r="D1344" s="60"/>
      <c r="E1344" s="50"/>
      <c r="F1344" s="51"/>
    </row>
    <row r="1345" spans="2:6">
      <c r="B1345" s="59"/>
      <c r="C1345" s="49"/>
      <c r="D1345" s="60"/>
      <c r="E1345" s="50"/>
      <c r="F1345" s="51"/>
    </row>
    <row r="1346" spans="2:6">
      <c r="B1346" s="59"/>
      <c r="C1346" s="49"/>
      <c r="D1346" s="60"/>
      <c r="E1346" s="50"/>
      <c r="F1346" s="51"/>
    </row>
    <row r="1347" spans="2:6">
      <c r="B1347" s="59"/>
      <c r="C1347" s="49"/>
      <c r="D1347" s="60"/>
      <c r="E1347" s="50"/>
      <c r="F1347" s="51"/>
    </row>
    <row r="1348" spans="2:6">
      <c r="B1348" s="59"/>
      <c r="C1348" s="49"/>
      <c r="D1348" s="60"/>
      <c r="E1348" s="50"/>
      <c r="F1348" s="51"/>
    </row>
    <row r="1349" spans="2:6">
      <c r="B1349" s="59"/>
      <c r="C1349" s="49"/>
      <c r="D1349" s="60"/>
      <c r="E1349" s="50"/>
      <c r="F1349" s="51"/>
    </row>
    <row r="1350" spans="2:6">
      <c r="B1350" s="59"/>
      <c r="C1350" s="49"/>
      <c r="D1350" s="60"/>
      <c r="E1350" s="50"/>
      <c r="F1350" s="51"/>
    </row>
    <row r="1351" spans="2:6">
      <c r="B1351" s="59"/>
      <c r="C1351" s="49"/>
      <c r="D1351" s="60"/>
      <c r="E1351" s="50"/>
      <c r="F1351" s="51"/>
    </row>
    <row r="1352" spans="2:6">
      <c r="B1352" s="59"/>
      <c r="C1352" s="49"/>
      <c r="D1352" s="60"/>
      <c r="E1352" s="50"/>
      <c r="F1352" s="51"/>
    </row>
    <row r="1353" spans="2:6">
      <c r="B1353" s="59"/>
      <c r="C1353" s="49"/>
      <c r="D1353" s="60"/>
      <c r="E1353" s="50"/>
      <c r="F1353" s="51"/>
    </row>
    <row r="1354" spans="2:6">
      <c r="B1354" s="59"/>
      <c r="C1354" s="49"/>
      <c r="D1354" s="60"/>
      <c r="E1354" s="50"/>
      <c r="F1354" s="51"/>
    </row>
    <row r="1355" spans="2:6">
      <c r="B1355" s="59"/>
      <c r="C1355" s="49"/>
      <c r="D1355" s="60"/>
      <c r="E1355" s="50"/>
      <c r="F1355" s="51"/>
    </row>
    <row r="1356" spans="2:6">
      <c r="B1356" s="59"/>
      <c r="C1356" s="49"/>
      <c r="D1356" s="60"/>
      <c r="E1356" s="50"/>
      <c r="F1356" s="51"/>
    </row>
    <row r="1357" spans="2:6">
      <c r="B1357" s="59"/>
      <c r="C1357" s="49"/>
      <c r="D1357" s="60"/>
      <c r="E1357" s="50"/>
      <c r="F1357" s="51"/>
    </row>
    <row r="1358" spans="2:6">
      <c r="B1358" s="59"/>
      <c r="C1358" s="49"/>
      <c r="D1358" s="60"/>
      <c r="E1358" s="50"/>
      <c r="F1358" s="51"/>
    </row>
    <row r="1359" spans="2:6">
      <c r="B1359" s="59"/>
      <c r="C1359" s="49"/>
      <c r="D1359" s="60"/>
      <c r="E1359" s="50"/>
      <c r="F1359" s="51"/>
    </row>
    <row r="1360" spans="2:6">
      <c r="B1360" s="59"/>
      <c r="C1360" s="49"/>
      <c r="D1360" s="60"/>
      <c r="E1360" s="50"/>
      <c r="F1360" s="51"/>
    </row>
    <row r="1361" spans="2:6">
      <c r="B1361" s="59"/>
      <c r="C1361" s="49"/>
      <c r="D1361" s="60"/>
      <c r="E1361" s="50"/>
      <c r="F1361" s="51"/>
    </row>
    <row r="1362" spans="2:6">
      <c r="B1362" s="59"/>
      <c r="C1362" s="49"/>
      <c r="D1362" s="60"/>
      <c r="E1362" s="50"/>
      <c r="F1362" s="51"/>
    </row>
    <row r="1363" spans="2:6">
      <c r="B1363" s="59"/>
      <c r="C1363" s="49"/>
      <c r="D1363" s="60"/>
      <c r="E1363" s="50"/>
      <c r="F1363" s="51"/>
    </row>
    <row r="1364" spans="2:6">
      <c r="B1364" s="59"/>
      <c r="C1364" s="49"/>
      <c r="D1364" s="60"/>
      <c r="E1364" s="50"/>
      <c r="F1364" s="51"/>
    </row>
    <row r="1365" spans="2:6">
      <c r="B1365" s="59"/>
      <c r="C1365" s="49"/>
      <c r="D1365" s="60"/>
      <c r="E1365" s="50"/>
      <c r="F1365" s="51"/>
    </row>
    <row r="1366" spans="2:6">
      <c r="B1366" s="59"/>
      <c r="C1366" s="49"/>
      <c r="D1366" s="60"/>
      <c r="E1366" s="50"/>
      <c r="F1366" s="51"/>
    </row>
    <row r="1367" spans="2:6">
      <c r="B1367" s="59"/>
      <c r="C1367" s="49"/>
      <c r="D1367" s="60"/>
      <c r="E1367" s="50"/>
      <c r="F1367" s="51"/>
    </row>
    <row r="1368" spans="2:6">
      <c r="B1368" s="59"/>
      <c r="C1368" s="49"/>
      <c r="D1368" s="60"/>
      <c r="E1368" s="50"/>
      <c r="F1368" s="51"/>
    </row>
    <row r="1369" spans="2:6">
      <c r="B1369" s="59"/>
      <c r="C1369" s="49"/>
      <c r="D1369" s="60"/>
      <c r="E1369" s="50"/>
      <c r="F1369" s="51"/>
    </row>
    <row r="1370" spans="2:6">
      <c r="B1370" s="59"/>
      <c r="C1370" s="49"/>
      <c r="D1370" s="60"/>
      <c r="E1370" s="50"/>
      <c r="F1370" s="51"/>
    </row>
    <row r="1371" spans="2:6">
      <c r="B1371" s="59"/>
      <c r="C1371" s="49"/>
      <c r="D1371" s="60"/>
      <c r="E1371" s="50"/>
      <c r="F1371" s="51"/>
    </row>
    <row r="1372" spans="2:6">
      <c r="B1372" s="59"/>
      <c r="C1372" s="49"/>
      <c r="D1372" s="60"/>
      <c r="E1372" s="50"/>
      <c r="F1372" s="51"/>
    </row>
    <row r="1373" spans="2:6">
      <c r="B1373" s="59"/>
      <c r="C1373" s="49"/>
      <c r="D1373" s="60"/>
      <c r="E1373" s="50"/>
      <c r="F1373" s="51"/>
    </row>
    <row r="1374" spans="2:6">
      <c r="B1374" s="59"/>
      <c r="C1374" s="49"/>
      <c r="D1374" s="60"/>
      <c r="E1374" s="50"/>
      <c r="F1374" s="51"/>
    </row>
    <row r="1375" spans="2:6">
      <c r="B1375" s="59"/>
      <c r="C1375" s="49"/>
      <c r="D1375" s="60"/>
      <c r="E1375" s="50"/>
      <c r="F1375" s="51"/>
    </row>
    <row r="1376" spans="2:6">
      <c r="B1376" s="59"/>
      <c r="C1376" s="49"/>
      <c r="D1376" s="60"/>
      <c r="E1376" s="50"/>
      <c r="F1376" s="51"/>
    </row>
    <row r="1377" spans="2:6">
      <c r="B1377" s="59"/>
      <c r="C1377" s="49"/>
      <c r="D1377" s="60"/>
      <c r="E1377" s="50"/>
      <c r="F1377" s="51"/>
    </row>
    <row r="1378" spans="2:6">
      <c r="B1378" s="59"/>
      <c r="C1378" s="49"/>
      <c r="D1378" s="60"/>
      <c r="E1378" s="50"/>
      <c r="F1378" s="51"/>
    </row>
    <row r="1379" spans="2:6">
      <c r="B1379" s="59"/>
      <c r="C1379" s="49"/>
      <c r="D1379" s="60"/>
      <c r="E1379" s="50"/>
      <c r="F1379" s="51"/>
    </row>
    <row r="1380" spans="2:6">
      <c r="B1380" s="59"/>
      <c r="C1380" s="49"/>
      <c r="D1380" s="60"/>
      <c r="E1380" s="50"/>
      <c r="F1380" s="51"/>
    </row>
    <row r="1381" spans="2:6">
      <c r="B1381" s="59"/>
      <c r="C1381" s="49"/>
      <c r="D1381" s="60"/>
      <c r="E1381" s="50"/>
      <c r="F1381" s="51"/>
    </row>
    <row r="1382" spans="2:6">
      <c r="B1382" s="59"/>
      <c r="C1382" s="49"/>
      <c r="D1382" s="60"/>
      <c r="E1382" s="50"/>
      <c r="F1382" s="51"/>
    </row>
    <row r="1383" spans="2:6">
      <c r="B1383" s="59"/>
      <c r="C1383" s="49"/>
      <c r="D1383" s="60"/>
      <c r="E1383" s="50"/>
      <c r="F1383" s="51"/>
    </row>
    <row r="1384" spans="2:6">
      <c r="B1384" s="59"/>
      <c r="C1384" s="49"/>
      <c r="D1384" s="60"/>
      <c r="E1384" s="50"/>
      <c r="F1384" s="51"/>
    </row>
    <row r="1385" spans="2:6">
      <c r="B1385" s="59"/>
      <c r="C1385" s="49"/>
      <c r="D1385" s="60"/>
      <c r="E1385" s="50"/>
      <c r="F1385" s="51"/>
    </row>
    <row r="1386" spans="2:6">
      <c r="B1386" s="59"/>
      <c r="C1386" s="49"/>
      <c r="D1386" s="60"/>
      <c r="E1386" s="50"/>
      <c r="F1386" s="51"/>
    </row>
    <row r="1387" spans="2:6">
      <c r="B1387" s="59"/>
      <c r="C1387" s="49"/>
      <c r="D1387" s="60"/>
      <c r="E1387" s="50"/>
      <c r="F1387" s="51"/>
    </row>
    <row r="1388" spans="2:6">
      <c r="B1388" s="59"/>
      <c r="C1388" s="49"/>
      <c r="D1388" s="60"/>
      <c r="E1388" s="50"/>
      <c r="F1388" s="51"/>
    </row>
    <row r="1389" spans="2:6">
      <c r="B1389" s="59"/>
      <c r="C1389" s="49"/>
      <c r="D1389" s="60"/>
      <c r="E1389" s="50"/>
      <c r="F1389" s="51"/>
    </row>
    <row r="1390" spans="2:6">
      <c r="B1390" s="59"/>
      <c r="C1390" s="49"/>
      <c r="D1390" s="60"/>
      <c r="E1390" s="50"/>
      <c r="F1390" s="51"/>
    </row>
    <row r="1391" spans="2:6">
      <c r="B1391" s="59"/>
      <c r="C1391" s="49"/>
      <c r="D1391" s="60"/>
      <c r="E1391" s="50"/>
      <c r="F1391" s="51"/>
    </row>
    <row r="1392" spans="2:6">
      <c r="B1392" s="59"/>
      <c r="C1392" s="49"/>
      <c r="D1392" s="60"/>
      <c r="E1392" s="50"/>
      <c r="F1392" s="51"/>
    </row>
    <row r="1393" spans="2:6">
      <c r="B1393" s="59"/>
      <c r="C1393" s="49"/>
      <c r="D1393" s="60"/>
      <c r="E1393" s="50"/>
      <c r="F1393" s="51"/>
    </row>
    <row r="1394" spans="2:6">
      <c r="B1394" s="59"/>
      <c r="C1394" s="49"/>
      <c r="D1394" s="60"/>
      <c r="E1394" s="50"/>
      <c r="F1394" s="51"/>
    </row>
    <row r="1395" spans="2:6">
      <c r="B1395" s="59"/>
      <c r="C1395" s="49"/>
      <c r="D1395" s="60"/>
      <c r="E1395" s="50"/>
      <c r="F1395" s="51"/>
    </row>
    <row r="1396" spans="2:6">
      <c r="B1396" s="59"/>
      <c r="C1396" s="49"/>
      <c r="D1396" s="60"/>
      <c r="E1396" s="50"/>
      <c r="F1396" s="51"/>
    </row>
    <row r="1397" spans="2:6">
      <c r="B1397" s="59"/>
      <c r="C1397" s="49"/>
      <c r="D1397" s="60"/>
      <c r="E1397" s="50"/>
      <c r="F1397" s="51"/>
    </row>
    <row r="1398" spans="2:6">
      <c r="B1398" s="59"/>
      <c r="C1398" s="49"/>
      <c r="D1398" s="60"/>
      <c r="E1398" s="50"/>
      <c r="F1398" s="51"/>
    </row>
    <row r="1399" spans="2:6">
      <c r="B1399" s="59"/>
      <c r="C1399" s="49"/>
      <c r="D1399" s="60"/>
      <c r="E1399" s="50"/>
      <c r="F1399" s="51"/>
    </row>
    <row r="1400" spans="2:6">
      <c r="B1400" s="59"/>
      <c r="C1400" s="49"/>
      <c r="D1400" s="60"/>
      <c r="E1400" s="50"/>
      <c r="F1400" s="51"/>
    </row>
    <row r="1401" spans="2:6">
      <c r="B1401" s="59"/>
      <c r="C1401" s="49"/>
      <c r="D1401" s="60"/>
      <c r="E1401" s="50"/>
      <c r="F1401" s="51"/>
    </row>
    <row r="1402" spans="2:6">
      <c r="B1402" s="59"/>
      <c r="C1402" s="49"/>
      <c r="D1402" s="60"/>
      <c r="E1402" s="50"/>
      <c r="F1402" s="51"/>
    </row>
    <row r="1403" spans="2:6">
      <c r="B1403" s="59"/>
      <c r="C1403" s="49"/>
      <c r="D1403" s="60"/>
      <c r="E1403" s="50"/>
      <c r="F1403" s="51"/>
    </row>
    <row r="1404" spans="2:6">
      <c r="B1404" s="59"/>
      <c r="C1404" s="49"/>
      <c r="D1404" s="60"/>
      <c r="E1404" s="50"/>
      <c r="F1404" s="51"/>
    </row>
    <row r="1405" spans="2:6">
      <c r="B1405" s="59"/>
      <c r="C1405" s="49"/>
      <c r="D1405" s="60"/>
      <c r="E1405" s="50"/>
      <c r="F1405" s="51"/>
    </row>
    <row r="1406" spans="2:6">
      <c r="B1406" s="59"/>
      <c r="C1406" s="49"/>
      <c r="D1406" s="60"/>
      <c r="E1406" s="50"/>
      <c r="F1406" s="51"/>
    </row>
    <row r="1407" spans="2:6">
      <c r="B1407" s="59"/>
      <c r="C1407" s="49"/>
      <c r="D1407" s="60"/>
      <c r="E1407" s="50"/>
      <c r="F1407" s="51"/>
    </row>
    <row r="1408" spans="2:6">
      <c r="B1408" s="59"/>
      <c r="C1408" s="49"/>
      <c r="D1408" s="60"/>
      <c r="E1408" s="50"/>
      <c r="F1408" s="51"/>
    </row>
    <row r="1409" spans="2:6">
      <c r="B1409" s="59"/>
      <c r="C1409" s="49"/>
      <c r="D1409" s="60"/>
      <c r="E1409" s="50"/>
      <c r="F1409" s="51"/>
    </row>
    <row r="1410" spans="2:6">
      <c r="B1410" s="59"/>
      <c r="C1410" s="49"/>
      <c r="D1410" s="60"/>
      <c r="E1410" s="50"/>
      <c r="F1410" s="51"/>
    </row>
    <row r="1411" spans="2:6">
      <c r="B1411" s="59"/>
      <c r="C1411" s="49"/>
      <c r="D1411" s="60"/>
      <c r="E1411" s="50"/>
      <c r="F1411" s="51"/>
    </row>
    <row r="1412" spans="2:6">
      <c r="B1412" s="59"/>
      <c r="C1412" s="49"/>
      <c r="D1412" s="60"/>
      <c r="E1412" s="50"/>
      <c r="F1412" s="51"/>
    </row>
    <row r="1413" spans="2:6">
      <c r="B1413" s="59"/>
      <c r="C1413" s="49"/>
      <c r="D1413" s="60"/>
      <c r="E1413" s="50"/>
      <c r="F1413" s="51"/>
    </row>
    <row r="1414" spans="2:6">
      <c r="B1414" s="59"/>
      <c r="C1414" s="49"/>
      <c r="D1414" s="60"/>
      <c r="E1414" s="50"/>
      <c r="F1414" s="51"/>
    </row>
    <row r="1415" spans="2:6">
      <c r="B1415" s="59"/>
      <c r="C1415" s="49"/>
      <c r="D1415" s="60"/>
      <c r="E1415" s="50"/>
      <c r="F1415" s="51"/>
    </row>
    <row r="1416" spans="2:6">
      <c r="B1416" s="59"/>
      <c r="C1416" s="49"/>
      <c r="D1416" s="60"/>
      <c r="E1416" s="50"/>
      <c r="F1416" s="51"/>
    </row>
    <row r="1417" spans="2:6">
      <c r="B1417" s="59"/>
      <c r="C1417" s="49"/>
      <c r="D1417" s="60"/>
      <c r="E1417" s="50"/>
      <c r="F1417" s="51"/>
    </row>
    <row r="1418" spans="2:6">
      <c r="B1418" s="59"/>
      <c r="C1418" s="49"/>
      <c r="D1418" s="60"/>
      <c r="E1418" s="50"/>
      <c r="F1418" s="51"/>
    </row>
    <row r="1419" spans="2:6">
      <c r="B1419" s="59"/>
      <c r="C1419" s="49"/>
      <c r="D1419" s="60"/>
      <c r="E1419" s="50"/>
      <c r="F1419" s="51"/>
    </row>
    <row r="1420" spans="2:6">
      <c r="B1420" s="59"/>
      <c r="C1420" s="49"/>
      <c r="D1420" s="60"/>
      <c r="E1420" s="50"/>
      <c r="F1420" s="51"/>
    </row>
    <row r="1421" spans="2:6">
      <c r="B1421" s="59"/>
      <c r="C1421" s="49"/>
      <c r="D1421" s="60"/>
      <c r="E1421" s="50"/>
      <c r="F1421" s="51"/>
    </row>
    <row r="1422" spans="2:6">
      <c r="B1422" s="59"/>
      <c r="C1422" s="49"/>
      <c r="D1422" s="60"/>
      <c r="E1422" s="50"/>
      <c r="F1422" s="51"/>
    </row>
    <row r="1423" spans="2:6">
      <c r="B1423" s="59"/>
      <c r="C1423" s="49"/>
      <c r="D1423" s="60"/>
      <c r="E1423" s="50"/>
      <c r="F1423" s="51"/>
    </row>
    <row r="1424" spans="2:6">
      <c r="B1424" s="59"/>
      <c r="C1424" s="49"/>
      <c r="D1424" s="60"/>
      <c r="E1424" s="50"/>
      <c r="F1424" s="51"/>
    </row>
    <row r="1425" spans="2:6">
      <c r="B1425" s="59"/>
      <c r="C1425" s="49"/>
      <c r="D1425" s="60"/>
      <c r="E1425" s="50"/>
      <c r="F1425" s="51"/>
    </row>
    <row r="1426" spans="2:6">
      <c r="B1426" s="59"/>
      <c r="C1426" s="49"/>
      <c r="D1426" s="60"/>
      <c r="E1426" s="50"/>
      <c r="F1426" s="51"/>
    </row>
    <row r="1427" spans="2:6">
      <c r="B1427" s="59"/>
      <c r="C1427" s="49"/>
      <c r="D1427" s="60"/>
      <c r="E1427" s="50"/>
      <c r="F1427" s="51"/>
    </row>
    <row r="1428" spans="2:6">
      <c r="B1428" s="59"/>
      <c r="C1428" s="49"/>
      <c r="D1428" s="60"/>
      <c r="E1428" s="50"/>
      <c r="F1428" s="51"/>
    </row>
    <row r="1429" spans="2:6">
      <c r="B1429" s="59"/>
      <c r="C1429" s="49"/>
      <c r="D1429" s="60"/>
      <c r="E1429" s="50"/>
      <c r="F1429" s="51"/>
    </row>
    <row r="1430" spans="2:6">
      <c r="B1430" s="59"/>
      <c r="C1430" s="49"/>
      <c r="D1430" s="60"/>
      <c r="E1430" s="50"/>
      <c r="F1430" s="51"/>
    </row>
    <row r="1431" spans="2:6">
      <c r="B1431" s="59"/>
      <c r="C1431" s="49"/>
      <c r="D1431" s="60"/>
      <c r="E1431" s="50"/>
      <c r="F1431" s="51"/>
    </row>
    <row r="1432" spans="2:6">
      <c r="B1432" s="59"/>
      <c r="C1432" s="49"/>
      <c r="D1432" s="60"/>
      <c r="E1432" s="50"/>
      <c r="F1432" s="51"/>
    </row>
    <row r="1433" spans="2:6">
      <c r="B1433" s="59"/>
      <c r="C1433" s="49"/>
      <c r="D1433" s="60"/>
      <c r="E1433" s="50"/>
      <c r="F1433" s="51"/>
    </row>
    <row r="1434" spans="2:6">
      <c r="B1434" s="59"/>
      <c r="C1434" s="49"/>
      <c r="D1434" s="60"/>
      <c r="E1434" s="50"/>
      <c r="F1434" s="51"/>
    </row>
    <row r="1435" spans="2:6">
      <c r="B1435" s="59"/>
      <c r="C1435" s="49"/>
      <c r="D1435" s="60"/>
      <c r="E1435" s="50"/>
      <c r="F1435" s="51"/>
    </row>
    <row r="1436" spans="2:6">
      <c r="B1436" s="59"/>
      <c r="C1436" s="49"/>
      <c r="D1436" s="60"/>
      <c r="E1436" s="50"/>
      <c r="F1436" s="51"/>
    </row>
    <row r="1437" spans="2:6">
      <c r="B1437" s="59"/>
      <c r="C1437" s="49"/>
      <c r="D1437" s="60"/>
      <c r="E1437" s="50"/>
      <c r="F1437" s="51"/>
    </row>
    <row r="1438" spans="2:6">
      <c r="B1438" s="59"/>
      <c r="C1438" s="49"/>
      <c r="D1438" s="60"/>
      <c r="E1438" s="50"/>
      <c r="F1438" s="51"/>
    </row>
    <row r="1439" spans="2:6">
      <c r="B1439" s="59"/>
      <c r="C1439" s="49"/>
      <c r="D1439" s="60"/>
      <c r="E1439" s="50"/>
      <c r="F1439" s="51"/>
    </row>
    <row r="1440" spans="2:6">
      <c r="B1440" s="59"/>
      <c r="C1440" s="49"/>
      <c r="D1440" s="60"/>
      <c r="E1440" s="50"/>
      <c r="F1440" s="51"/>
    </row>
    <row r="1441" spans="2:6">
      <c r="B1441" s="59"/>
      <c r="C1441" s="49"/>
      <c r="D1441" s="60"/>
      <c r="E1441" s="50"/>
      <c r="F1441" s="51"/>
    </row>
    <row r="1442" spans="2:6">
      <c r="B1442" s="59"/>
      <c r="C1442" s="49"/>
      <c r="D1442" s="60"/>
      <c r="E1442" s="50"/>
      <c r="F1442" s="51"/>
    </row>
    <row r="1443" spans="2:6">
      <c r="B1443" s="59"/>
      <c r="C1443" s="49"/>
      <c r="D1443" s="60"/>
      <c r="E1443" s="50"/>
      <c r="F1443" s="51"/>
    </row>
    <row r="1444" spans="2:6">
      <c r="B1444" s="59"/>
      <c r="C1444" s="49"/>
      <c r="D1444" s="60"/>
      <c r="E1444" s="50"/>
      <c r="F1444" s="51"/>
    </row>
    <row r="1445" spans="2:6">
      <c r="B1445" s="59"/>
      <c r="C1445" s="49"/>
      <c r="D1445" s="60"/>
      <c r="E1445" s="50"/>
      <c r="F1445" s="51"/>
    </row>
    <row r="1446" spans="2:6">
      <c r="B1446" s="59"/>
      <c r="C1446" s="49"/>
      <c r="D1446" s="60"/>
      <c r="E1446" s="50"/>
      <c r="F1446" s="51"/>
    </row>
    <row r="1447" spans="2:6">
      <c r="B1447" s="59"/>
      <c r="C1447" s="49"/>
      <c r="D1447" s="60"/>
      <c r="E1447" s="50"/>
      <c r="F1447" s="51"/>
    </row>
    <row r="1448" spans="2:6">
      <c r="B1448" s="59"/>
      <c r="C1448" s="49"/>
      <c r="D1448" s="60"/>
      <c r="E1448" s="50"/>
      <c r="F1448" s="51"/>
    </row>
    <row r="1449" spans="2:6">
      <c r="B1449" s="59"/>
      <c r="C1449" s="49"/>
      <c r="D1449" s="60"/>
      <c r="E1449" s="50"/>
      <c r="F1449" s="51"/>
    </row>
    <row r="1450" spans="2:6">
      <c r="B1450" s="59"/>
      <c r="C1450" s="49"/>
      <c r="D1450" s="60"/>
      <c r="E1450" s="50"/>
      <c r="F1450" s="51"/>
    </row>
    <row r="1451" spans="2:6">
      <c r="B1451" s="59"/>
      <c r="C1451" s="49"/>
      <c r="D1451" s="60"/>
      <c r="E1451" s="50"/>
      <c r="F1451" s="51"/>
    </row>
    <row r="1452" spans="2:6">
      <c r="B1452" s="59"/>
      <c r="C1452" s="49"/>
      <c r="D1452" s="60"/>
      <c r="E1452" s="50"/>
      <c r="F1452" s="51"/>
    </row>
    <row r="1453" spans="2:6">
      <c r="B1453" s="59"/>
      <c r="C1453" s="49"/>
      <c r="D1453" s="60"/>
      <c r="E1453" s="50"/>
      <c r="F1453" s="51"/>
    </row>
    <row r="1454" spans="2:6">
      <c r="B1454" s="59"/>
      <c r="C1454" s="49"/>
      <c r="D1454" s="60"/>
      <c r="E1454" s="50"/>
      <c r="F1454" s="51"/>
    </row>
    <row r="1455" spans="2:6">
      <c r="B1455" s="59"/>
      <c r="C1455" s="49"/>
      <c r="D1455" s="60"/>
      <c r="E1455" s="50"/>
      <c r="F1455" s="51"/>
    </row>
    <row r="1456" spans="2:6">
      <c r="B1456" s="59"/>
      <c r="C1456" s="49"/>
      <c r="D1456" s="60"/>
      <c r="E1456" s="50"/>
      <c r="F1456" s="51"/>
    </row>
    <row r="1457" spans="2:6">
      <c r="B1457" s="59"/>
      <c r="C1457" s="49"/>
      <c r="D1457" s="60"/>
      <c r="E1457" s="50"/>
      <c r="F1457" s="51"/>
    </row>
    <row r="1458" spans="2:6">
      <c r="B1458" s="59"/>
      <c r="C1458" s="49"/>
      <c r="D1458" s="60"/>
      <c r="E1458" s="50"/>
      <c r="F1458" s="51"/>
    </row>
    <row r="1459" spans="2:6">
      <c r="B1459" s="59"/>
      <c r="C1459" s="49"/>
      <c r="D1459" s="60"/>
      <c r="E1459" s="50"/>
      <c r="F1459" s="51"/>
    </row>
    <row r="1460" spans="2:6">
      <c r="B1460" s="59"/>
      <c r="C1460" s="49"/>
      <c r="D1460" s="60"/>
      <c r="E1460" s="50"/>
      <c r="F1460" s="51"/>
    </row>
    <row r="1461" spans="2:6">
      <c r="B1461" s="59"/>
      <c r="C1461" s="49"/>
      <c r="D1461" s="60"/>
      <c r="E1461" s="50"/>
      <c r="F1461" s="51"/>
    </row>
    <row r="1462" spans="2:6">
      <c r="B1462" s="59"/>
      <c r="C1462" s="49"/>
      <c r="D1462" s="60"/>
      <c r="E1462" s="50"/>
      <c r="F1462" s="51"/>
    </row>
    <row r="1463" spans="2:6">
      <c r="B1463" s="59"/>
      <c r="C1463" s="49"/>
      <c r="D1463" s="60"/>
      <c r="E1463" s="50"/>
      <c r="F1463" s="51"/>
    </row>
    <row r="1464" spans="2:6">
      <c r="B1464" s="59"/>
      <c r="C1464" s="49"/>
      <c r="D1464" s="60"/>
      <c r="E1464" s="50"/>
      <c r="F1464" s="51"/>
    </row>
    <row r="1465" spans="2:6">
      <c r="B1465" s="59"/>
      <c r="C1465" s="49"/>
      <c r="D1465" s="60"/>
      <c r="E1465" s="50"/>
      <c r="F1465" s="51"/>
    </row>
    <row r="1466" spans="2:6">
      <c r="B1466" s="59"/>
      <c r="C1466" s="49"/>
      <c r="D1466" s="60"/>
      <c r="E1466" s="50"/>
      <c r="F1466" s="51"/>
    </row>
    <row r="1467" spans="2:6">
      <c r="B1467" s="59"/>
      <c r="C1467" s="49"/>
      <c r="D1467" s="60"/>
      <c r="E1467" s="50"/>
      <c r="F1467" s="51"/>
    </row>
    <row r="1468" spans="2:6">
      <c r="B1468" s="59"/>
      <c r="C1468" s="49"/>
      <c r="D1468" s="60"/>
      <c r="E1468" s="50"/>
      <c r="F1468" s="51"/>
    </row>
    <row r="1469" spans="2:6">
      <c r="B1469" s="59"/>
      <c r="C1469" s="49"/>
      <c r="D1469" s="60"/>
      <c r="E1469" s="50"/>
      <c r="F1469" s="51"/>
    </row>
    <row r="1470" spans="2:6">
      <c r="B1470" s="59"/>
      <c r="C1470" s="49"/>
      <c r="D1470" s="60"/>
      <c r="E1470" s="50"/>
      <c r="F1470" s="51"/>
    </row>
    <row r="1471" spans="2:6">
      <c r="B1471" s="59"/>
      <c r="C1471" s="49"/>
      <c r="D1471" s="60"/>
      <c r="E1471" s="50"/>
      <c r="F1471" s="51"/>
    </row>
    <row r="1472" spans="2:6">
      <c r="B1472" s="59"/>
      <c r="C1472" s="49"/>
      <c r="D1472" s="60"/>
      <c r="E1472" s="50"/>
      <c r="F1472" s="51"/>
    </row>
    <row r="1473" spans="2:6">
      <c r="B1473" s="59"/>
      <c r="C1473" s="49"/>
      <c r="D1473" s="60"/>
      <c r="E1473" s="50"/>
      <c r="F1473" s="51"/>
    </row>
    <row r="1474" spans="2:6">
      <c r="B1474" s="59"/>
      <c r="C1474" s="49"/>
      <c r="D1474" s="60"/>
      <c r="E1474" s="50"/>
      <c r="F1474" s="51"/>
    </row>
    <row r="1475" spans="2:6">
      <c r="B1475" s="59"/>
      <c r="C1475" s="49"/>
      <c r="D1475" s="60"/>
      <c r="E1475" s="50"/>
      <c r="F1475" s="51"/>
    </row>
    <row r="1476" spans="2:6">
      <c r="B1476" s="59"/>
      <c r="C1476" s="49"/>
      <c r="D1476" s="60"/>
      <c r="E1476" s="50"/>
      <c r="F1476" s="51"/>
    </row>
    <row r="1477" spans="2:6">
      <c r="B1477" s="59"/>
      <c r="C1477" s="49"/>
      <c r="D1477" s="60"/>
      <c r="E1477" s="50"/>
      <c r="F1477" s="51"/>
    </row>
    <row r="1478" spans="2:6">
      <c r="B1478" s="59"/>
      <c r="C1478" s="49"/>
      <c r="D1478" s="60"/>
      <c r="E1478" s="50"/>
      <c r="F1478" s="51"/>
    </row>
    <row r="1479" spans="2:6">
      <c r="B1479" s="59"/>
      <c r="C1479" s="49"/>
      <c r="D1479" s="60"/>
      <c r="E1479" s="50"/>
      <c r="F1479" s="51"/>
    </row>
    <row r="1480" spans="2:6">
      <c r="B1480" s="59"/>
      <c r="C1480" s="49"/>
      <c r="D1480" s="60"/>
      <c r="E1480" s="50"/>
      <c r="F1480" s="51"/>
    </row>
    <row r="1481" spans="2:6">
      <c r="B1481" s="59"/>
      <c r="C1481" s="49"/>
      <c r="D1481" s="60"/>
      <c r="E1481" s="50"/>
      <c r="F1481" s="51"/>
    </row>
    <row r="1482" spans="2:6">
      <c r="B1482" s="59"/>
      <c r="C1482" s="49"/>
      <c r="D1482" s="60"/>
      <c r="E1482" s="50"/>
      <c r="F1482" s="51"/>
    </row>
    <row r="1483" spans="2:6">
      <c r="B1483" s="59"/>
      <c r="C1483" s="49"/>
      <c r="D1483" s="60"/>
      <c r="E1483" s="50"/>
      <c r="F1483" s="51"/>
    </row>
    <row r="1484" spans="2:6">
      <c r="B1484" s="59"/>
      <c r="C1484" s="49"/>
      <c r="D1484" s="60"/>
      <c r="E1484" s="50"/>
      <c r="F1484" s="51"/>
    </row>
    <row r="1485" spans="2:6">
      <c r="B1485" s="59"/>
      <c r="C1485" s="49"/>
      <c r="D1485" s="60"/>
      <c r="E1485" s="50"/>
      <c r="F1485" s="51"/>
    </row>
    <row r="1486" spans="2:6">
      <c r="B1486" s="59"/>
      <c r="C1486" s="49"/>
      <c r="D1486" s="60"/>
      <c r="E1486" s="50"/>
      <c r="F1486" s="51"/>
    </row>
    <row r="1487" spans="2:6">
      <c r="B1487" s="59"/>
      <c r="C1487" s="49"/>
      <c r="D1487" s="60"/>
      <c r="E1487" s="50"/>
      <c r="F1487" s="51"/>
    </row>
    <row r="1488" spans="2:6">
      <c r="B1488" s="59"/>
      <c r="C1488" s="49"/>
      <c r="D1488" s="60"/>
      <c r="E1488" s="50"/>
      <c r="F1488" s="51"/>
    </row>
    <row r="1489" spans="2:6">
      <c r="B1489" s="59"/>
      <c r="C1489" s="49"/>
      <c r="D1489" s="60"/>
      <c r="E1489" s="50"/>
      <c r="F1489" s="51"/>
    </row>
    <row r="1490" spans="2:6">
      <c r="B1490" s="59"/>
      <c r="C1490" s="49"/>
      <c r="D1490" s="60"/>
      <c r="E1490" s="50"/>
      <c r="F1490" s="51"/>
    </row>
    <row r="1491" spans="2:6">
      <c r="B1491" s="59"/>
      <c r="C1491" s="49"/>
      <c r="D1491" s="60"/>
      <c r="E1491" s="50"/>
      <c r="F1491" s="51"/>
    </row>
    <row r="1492" spans="2:6">
      <c r="B1492" s="59"/>
      <c r="C1492" s="49"/>
      <c r="D1492" s="60"/>
      <c r="E1492" s="50"/>
      <c r="F1492" s="51"/>
    </row>
    <row r="1493" spans="2:6">
      <c r="B1493" s="59"/>
      <c r="C1493" s="49"/>
      <c r="D1493" s="60"/>
      <c r="E1493" s="50"/>
      <c r="F1493" s="51"/>
    </row>
    <row r="1494" spans="2:6">
      <c r="B1494" s="59"/>
      <c r="C1494" s="49"/>
      <c r="D1494" s="60"/>
      <c r="E1494" s="50"/>
      <c r="F1494" s="51"/>
    </row>
    <row r="1495" spans="2:6">
      <c r="B1495" s="59"/>
      <c r="C1495" s="49"/>
      <c r="D1495" s="60"/>
      <c r="E1495" s="50"/>
      <c r="F1495" s="51"/>
    </row>
    <row r="1496" spans="2:6">
      <c r="B1496" s="59"/>
      <c r="C1496" s="49"/>
      <c r="D1496" s="60"/>
      <c r="E1496" s="50"/>
      <c r="F1496" s="51"/>
    </row>
    <row r="1497" spans="2:6">
      <c r="B1497" s="59"/>
      <c r="C1497" s="49"/>
      <c r="D1497" s="60"/>
      <c r="E1497" s="50"/>
      <c r="F1497" s="51"/>
    </row>
    <row r="1498" spans="2:6">
      <c r="B1498" s="59"/>
      <c r="C1498" s="49"/>
      <c r="D1498" s="60"/>
      <c r="E1498" s="50"/>
      <c r="F1498" s="51"/>
    </row>
    <row r="1499" spans="2:6">
      <c r="B1499" s="59"/>
      <c r="C1499" s="49"/>
      <c r="D1499" s="60"/>
      <c r="E1499" s="50"/>
      <c r="F1499" s="51"/>
    </row>
    <row r="1500" spans="2:6">
      <c r="B1500" s="59"/>
      <c r="C1500" s="49"/>
      <c r="D1500" s="60"/>
      <c r="E1500" s="50"/>
      <c r="F1500" s="51"/>
    </row>
    <row r="1501" spans="2:6">
      <c r="B1501" s="59"/>
      <c r="C1501" s="49"/>
      <c r="D1501" s="60"/>
      <c r="E1501" s="50"/>
      <c r="F1501" s="51"/>
    </row>
    <row r="1502" spans="2:6">
      <c r="B1502" s="59"/>
      <c r="C1502" s="49"/>
      <c r="D1502" s="60"/>
      <c r="E1502" s="50"/>
      <c r="F1502" s="51"/>
    </row>
    <row r="1503" spans="2:6">
      <c r="B1503" s="59"/>
      <c r="C1503" s="49"/>
      <c r="D1503" s="60"/>
      <c r="E1503" s="50"/>
      <c r="F1503" s="51"/>
    </row>
    <row r="1504" spans="2:6">
      <c r="B1504" s="59"/>
      <c r="C1504" s="49"/>
      <c r="D1504" s="60"/>
      <c r="E1504" s="50"/>
      <c r="F1504" s="51"/>
    </row>
    <row r="1505" spans="2:6">
      <c r="B1505" s="59"/>
      <c r="C1505" s="49"/>
      <c r="D1505" s="60"/>
      <c r="E1505" s="50"/>
      <c r="F1505" s="51"/>
    </row>
    <row r="1506" spans="2:6">
      <c r="B1506" s="59"/>
      <c r="C1506" s="49"/>
      <c r="D1506" s="60"/>
      <c r="E1506" s="50"/>
      <c r="F1506" s="51"/>
    </row>
    <row r="1507" spans="2:6">
      <c r="B1507" s="59"/>
      <c r="C1507" s="49"/>
      <c r="D1507" s="60"/>
      <c r="E1507" s="50"/>
      <c r="F1507" s="51"/>
    </row>
    <row r="1508" spans="2:6">
      <c r="B1508" s="59"/>
      <c r="C1508" s="49"/>
      <c r="D1508" s="60"/>
      <c r="E1508" s="50"/>
      <c r="F1508" s="51"/>
    </row>
    <row r="1509" spans="2:6">
      <c r="B1509" s="59"/>
      <c r="C1509" s="49"/>
      <c r="D1509" s="60"/>
      <c r="E1509" s="50"/>
      <c r="F1509" s="51"/>
    </row>
    <row r="1510" spans="2:6">
      <c r="B1510" s="59"/>
      <c r="C1510" s="49"/>
      <c r="D1510" s="60"/>
      <c r="E1510" s="50"/>
      <c r="F1510" s="51"/>
    </row>
    <row r="1511" spans="2:6">
      <c r="B1511" s="59"/>
      <c r="C1511" s="49"/>
      <c r="D1511" s="60"/>
      <c r="E1511" s="50"/>
      <c r="F1511" s="51"/>
    </row>
    <row r="1512" spans="2:6">
      <c r="B1512" s="59"/>
      <c r="C1512" s="49"/>
      <c r="D1512" s="60"/>
      <c r="E1512" s="50"/>
      <c r="F1512" s="51"/>
    </row>
    <row r="1513" spans="2:6">
      <c r="B1513" s="59"/>
      <c r="C1513" s="49"/>
      <c r="D1513" s="60"/>
      <c r="E1513" s="50"/>
      <c r="F1513" s="51"/>
    </row>
    <row r="1514" spans="2:6">
      <c r="B1514" s="59"/>
      <c r="C1514" s="49"/>
      <c r="D1514" s="60"/>
      <c r="E1514" s="50"/>
      <c r="F1514" s="51"/>
    </row>
    <row r="1515" spans="2:6">
      <c r="B1515" s="59"/>
      <c r="C1515" s="49"/>
      <c r="D1515" s="60"/>
      <c r="E1515" s="50"/>
      <c r="F1515" s="51"/>
    </row>
    <row r="1516" spans="2:6">
      <c r="B1516" s="59"/>
      <c r="C1516" s="49"/>
      <c r="D1516" s="60"/>
      <c r="E1516" s="50"/>
      <c r="F1516" s="51"/>
    </row>
    <row r="1517" spans="2:6">
      <c r="B1517" s="59"/>
      <c r="C1517" s="49"/>
      <c r="D1517" s="60"/>
      <c r="E1517" s="50"/>
      <c r="F1517" s="51"/>
    </row>
    <row r="1518" spans="2:6">
      <c r="B1518" s="59"/>
      <c r="C1518" s="49"/>
      <c r="D1518" s="60"/>
      <c r="E1518" s="50"/>
      <c r="F1518" s="51"/>
    </row>
    <row r="1519" spans="2:6">
      <c r="B1519" s="59"/>
      <c r="C1519" s="49"/>
      <c r="D1519" s="60"/>
      <c r="E1519" s="50"/>
      <c r="F1519" s="51"/>
    </row>
    <row r="1520" spans="2:6">
      <c r="B1520" s="59"/>
      <c r="C1520" s="49"/>
      <c r="D1520" s="60"/>
      <c r="E1520" s="50"/>
      <c r="F1520" s="51"/>
    </row>
    <row r="1521" spans="2:6">
      <c r="B1521" s="59"/>
      <c r="C1521" s="49"/>
      <c r="D1521" s="60"/>
      <c r="E1521" s="50"/>
      <c r="F1521" s="51"/>
    </row>
    <row r="1522" spans="2:6">
      <c r="B1522" s="59"/>
      <c r="C1522" s="49"/>
      <c r="D1522" s="60"/>
      <c r="E1522" s="50"/>
      <c r="F1522" s="51"/>
    </row>
    <row r="1523" spans="2:6">
      <c r="B1523" s="59"/>
      <c r="C1523" s="49"/>
      <c r="D1523" s="60"/>
      <c r="E1523" s="50"/>
      <c r="F1523" s="51"/>
    </row>
    <row r="1524" spans="2:6">
      <c r="B1524" s="59"/>
      <c r="C1524" s="49"/>
      <c r="D1524" s="60"/>
      <c r="E1524" s="50"/>
      <c r="F1524" s="51"/>
    </row>
    <row r="1525" spans="2:6">
      <c r="B1525" s="59"/>
      <c r="C1525" s="49"/>
      <c r="D1525" s="60"/>
      <c r="E1525" s="50"/>
      <c r="F1525" s="51"/>
    </row>
    <row r="1526" spans="2:6">
      <c r="B1526" s="59"/>
      <c r="C1526" s="49"/>
      <c r="D1526" s="60"/>
      <c r="E1526" s="50"/>
      <c r="F1526" s="51"/>
    </row>
    <row r="1527" spans="2:6">
      <c r="B1527" s="59"/>
      <c r="C1527" s="49"/>
      <c r="D1527" s="60"/>
      <c r="E1527" s="50"/>
      <c r="F1527" s="51"/>
    </row>
    <row r="1528" spans="2:6">
      <c r="B1528" s="59"/>
      <c r="C1528" s="49"/>
      <c r="D1528" s="60"/>
      <c r="E1528" s="50"/>
      <c r="F1528" s="51"/>
    </row>
    <row r="1529" spans="2:6">
      <c r="B1529" s="59"/>
      <c r="C1529" s="49"/>
      <c r="D1529" s="60"/>
      <c r="E1529" s="50"/>
      <c r="F1529" s="51"/>
    </row>
    <row r="1530" spans="2:6">
      <c r="B1530" s="59"/>
      <c r="C1530" s="49"/>
      <c r="D1530" s="60"/>
      <c r="E1530" s="50"/>
      <c r="F1530" s="51"/>
    </row>
    <row r="1531" spans="2:6">
      <c r="B1531" s="59"/>
      <c r="C1531" s="49"/>
      <c r="D1531" s="60"/>
      <c r="E1531" s="50"/>
      <c r="F1531" s="51"/>
    </row>
    <row r="1532" spans="2:6">
      <c r="B1532" s="59"/>
      <c r="C1532" s="49"/>
      <c r="D1532" s="60"/>
      <c r="E1532" s="50"/>
      <c r="F1532" s="51"/>
    </row>
    <row r="1533" spans="2:6">
      <c r="B1533" s="59"/>
      <c r="C1533" s="49"/>
      <c r="D1533" s="60"/>
      <c r="E1533" s="50"/>
      <c r="F1533" s="51"/>
    </row>
    <row r="1534" spans="2:6">
      <c r="B1534" s="59"/>
      <c r="C1534" s="49"/>
      <c r="D1534" s="60"/>
      <c r="E1534" s="50"/>
      <c r="F1534" s="51"/>
    </row>
    <row r="1535" spans="2:6">
      <c r="B1535" s="59"/>
      <c r="C1535" s="49"/>
      <c r="D1535" s="60"/>
      <c r="E1535" s="50"/>
      <c r="F1535" s="51"/>
    </row>
    <row r="1536" spans="2:6">
      <c r="B1536" s="59"/>
      <c r="C1536" s="49"/>
      <c r="D1536" s="60"/>
      <c r="E1536" s="50"/>
      <c r="F1536" s="51"/>
    </row>
    <row r="1537" spans="2:6">
      <c r="B1537" s="59"/>
      <c r="C1537" s="49"/>
      <c r="D1537" s="60"/>
      <c r="E1537" s="50"/>
      <c r="F1537" s="51"/>
    </row>
    <row r="1538" spans="2:6">
      <c r="B1538" s="59"/>
      <c r="C1538" s="49"/>
      <c r="D1538" s="60"/>
      <c r="E1538" s="50"/>
      <c r="F1538" s="51"/>
    </row>
    <row r="1539" spans="2:6">
      <c r="B1539" s="59"/>
      <c r="C1539" s="49"/>
      <c r="D1539" s="60"/>
      <c r="E1539" s="50"/>
      <c r="F1539" s="51"/>
    </row>
    <row r="1540" spans="2:6">
      <c r="B1540" s="59"/>
      <c r="C1540" s="49"/>
      <c r="D1540" s="60"/>
      <c r="E1540" s="50"/>
      <c r="F1540" s="51"/>
    </row>
    <row r="1541" spans="2:6">
      <c r="B1541" s="59"/>
      <c r="C1541" s="49"/>
      <c r="D1541" s="60"/>
      <c r="E1541" s="50"/>
      <c r="F1541" s="51"/>
    </row>
    <row r="1542" spans="2:6">
      <c r="B1542" s="59"/>
      <c r="C1542" s="49"/>
      <c r="D1542" s="60"/>
      <c r="E1542" s="50"/>
      <c r="F1542" s="51"/>
    </row>
    <row r="1543" spans="2:6">
      <c r="B1543" s="59"/>
      <c r="C1543" s="49"/>
      <c r="D1543" s="60"/>
      <c r="E1543" s="50"/>
      <c r="F1543" s="51"/>
    </row>
    <row r="1544" spans="2:6">
      <c r="B1544" s="59"/>
      <c r="C1544" s="49"/>
      <c r="D1544" s="60"/>
      <c r="E1544" s="50"/>
      <c r="F1544" s="51"/>
    </row>
    <row r="1545" spans="2:6">
      <c r="B1545" s="59"/>
      <c r="C1545" s="49"/>
      <c r="D1545" s="60"/>
      <c r="E1545" s="50"/>
      <c r="F1545" s="51"/>
    </row>
    <row r="1546" spans="2:6">
      <c r="B1546" s="59"/>
      <c r="C1546" s="49"/>
      <c r="D1546" s="60"/>
      <c r="E1546" s="50"/>
      <c r="F1546" s="51"/>
    </row>
    <row r="1547" spans="2:6">
      <c r="B1547" s="59"/>
      <c r="C1547" s="49"/>
      <c r="D1547" s="60"/>
      <c r="E1547" s="50"/>
      <c r="F1547" s="51"/>
    </row>
    <row r="1548" spans="2:6">
      <c r="B1548" s="59"/>
      <c r="C1548" s="49"/>
      <c r="D1548" s="60"/>
      <c r="E1548" s="50"/>
      <c r="F1548" s="51"/>
    </row>
    <row r="1549" spans="2:6">
      <c r="B1549" s="59"/>
      <c r="C1549" s="49"/>
      <c r="D1549" s="60"/>
      <c r="E1549" s="50"/>
      <c r="F1549" s="51"/>
    </row>
    <row r="1550" spans="2:6">
      <c r="B1550" s="59"/>
      <c r="C1550" s="49"/>
      <c r="D1550" s="60"/>
      <c r="E1550" s="50"/>
      <c r="F1550" s="51"/>
    </row>
    <row r="1551" spans="2:6">
      <c r="B1551" s="59"/>
      <c r="C1551" s="49"/>
      <c r="D1551" s="60"/>
      <c r="E1551" s="50"/>
      <c r="F1551" s="51"/>
    </row>
    <row r="1552" spans="2:6">
      <c r="B1552" s="59"/>
      <c r="C1552" s="49"/>
      <c r="D1552" s="60"/>
      <c r="E1552" s="50"/>
      <c r="F1552" s="51"/>
    </row>
    <row r="1553" spans="2:6">
      <c r="B1553" s="59"/>
      <c r="C1553" s="49"/>
      <c r="D1553" s="60"/>
      <c r="E1553" s="50"/>
      <c r="F1553" s="51"/>
    </row>
    <row r="1554" spans="2:6">
      <c r="B1554" s="59"/>
      <c r="C1554" s="49"/>
      <c r="D1554" s="60"/>
      <c r="E1554" s="50"/>
      <c r="F1554" s="51"/>
    </row>
    <row r="1555" spans="2:6">
      <c r="B1555" s="59"/>
      <c r="C1555" s="49"/>
      <c r="D1555" s="60"/>
      <c r="E1555" s="50"/>
      <c r="F1555" s="51"/>
    </row>
    <row r="1556" spans="2:6">
      <c r="B1556" s="59"/>
      <c r="C1556" s="49"/>
      <c r="D1556" s="60"/>
      <c r="E1556" s="50"/>
      <c r="F1556" s="51"/>
    </row>
    <row r="1557" spans="2:6">
      <c r="B1557" s="59"/>
      <c r="C1557" s="49"/>
      <c r="D1557" s="60"/>
      <c r="E1557" s="50"/>
      <c r="F1557" s="51"/>
    </row>
    <row r="1558" spans="2:6">
      <c r="B1558" s="59"/>
      <c r="C1558" s="49"/>
      <c r="D1558" s="60"/>
      <c r="E1558" s="50"/>
      <c r="F1558" s="51"/>
    </row>
    <row r="1559" spans="2:6">
      <c r="B1559" s="59"/>
      <c r="C1559" s="49"/>
      <c r="D1559" s="60"/>
      <c r="E1559" s="50"/>
      <c r="F1559" s="51"/>
    </row>
    <row r="1560" spans="2:6">
      <c r="B1560" s="59"/>
      <c r="C1560" s="49"/>
      <c r="D1560" s="60"/>
      <c r="E1560" s="50"/>
      <c r="F1560" s="51"/>
    </row>
    <row r="1561" spans="2:6">
      <c r="B1561" s="59"/>
      <c r="C1561" s="49"/>
      <c r="D1561" s="60"/>
      <c r="E1561" s="50"/>
      <c r="F1561" s="51"/>
    </row>
    <row r="1562" spans="2:6">
      <c r="B1562" s="59"/>
      <c r="C1562" s="49"/>
      <c r="D1562" s="60"/>
      <c r="E1562" s="50"/>
      <c r="F1562" s="51"/>
    </row>
    <row r="1563" spans="2:6">
      <c r="B1563" s="59"/>
      <c r="C1563" s="49"/>
      <c r="D1563" s="60"/>
      <c r="E1563" s="50"/>
      <c r="F1563" s="51"/>
    </row>
    <row r="1564" spans="2:6">
      <c r="B1564" s="59"/>
      <c r="C1564" s="49"/>
      <c r="D1564" s="60"/>
      <c r="E1564" s="50"/>
      <c r="F1564" s="51"/>
    </row>
    <row r="1565" spans="2:6">
      <c r="B1565" s="59"/>
      <c r="C1565" s="49"/>
      <c r="D1565" s="60"/>
      <c r="E1565" s="50"/>
      <c r="F1565" s="51"/>
    </row>
    <row r="1566" spans="2:6">
      <c r="B1566" s="59"/>
      <c r="C1566" s="49"/>
      <c r="D1566" s="60"/>
      <c r="E1566" s="50"/>
      <c r="F1566" s="51"/>
    </row>
    <row r="1567" spans="2:6">
      <c r="B1567" s="59"/>
      <c r="C1567" s="49"/>
      <c r="D1567" s="60"/>
      <c r="E1567" s="50"/>
      <c r="F1567" s="51"/>
    </row>
    <row r="1568" spans="2:6">
      <c r="B1568" s="59"/>
      <c r="C1568" s="49"/>
      <c r="D1568" s="60"/>
      <c r="E1568" s="50"/>
      <c r="F1568" s="51"/>
    </row>
    <row r="1569" spans="2:6">
      <c r="B1569" s="59"/>
      <c r="C1569" s="49"/>
      <c r="D1569" s="60"/>
      <c r="E1569" s="50"/>
      <c r="F1569" s="51"/>
    </row>
    <row r="1570" spans="2:6">
      <c r="B1570" s="59"/>
      <c r="C1570" s="49"/>
      <c r="D1570" s="60"/>
      <c r="E1570" s="50"/>
      <c r="F1570" s="51"/>
    </row>
    <row r="1571" spans="2:6">
      <c r="B1571" s="59"/>
      <c r="C1571" s="49"/>
      <c r="D1571" s="60"/>
      <c r="E1571" s="50"/>
      <c r="F1571" s="51"/>
    </row>
    <row r="1572" spans="2:6">
      <c r="B1572" s="59"/>
      <c r="C1572" s="49"/>
      <c r="D1572" s="60"/>
      <c r="E1572" s="50"/>
      <c r="F1572" s="51"/>
    </row>
    <row r="1573" spans="2:6">
      <c r="B1573" s="59"/>
      <c r="C1573" s="49"/>
      <c r="D1573" s="60"/>
      <c r="E1573" s="50"/>
      <c r="F1573" s="51"/>
    </row>
    <row r="1574" spans="2:6">
      <c r="B1574" s="59"/>
      <c r="C1574" s="49"/>
      <c r="D1574" s="60"/>
      <c r="E1574" s="50"/>
      <c r="F1574" s="51"/>
    </row>
    <row r="1575" spans="2:6">
      <c r="B1575" s="59"/>
      <c r="C1575" s="49"/>
      <c r="D1575" s="60"/>
      <c r="E1575" s="50"/>
      <c r="F1575" s="51"/>
    </row>
    <row r="1576" spans="2:6">
      <c r="B1576" s="59"/>
      <c r="C1576" s="49"/>
      <c r="D1576" s="60"/>
      <c r="E1576" s="50"/>
      <c r="F1576" s="51"/>
    </row>
    <row r="1577" spans="2:6">
      <c r="B1577" s="59"/>
      <c r="C1577" s="49"/>
      <c r="D1577" s="60"/>
      <c r="E1577" s="50"/>
      <c r="F1577" s="51"/>
    </row>
    <row r="1578" spans="2:6">
      <c r="B1578" s="59"/>
      <c r="C1578" s="49"/>
      <c r="D1578" s="60"/>
      <c r="E1578" s="50"/>
      <c r="F1578" s="51"/>
    </row>
    <row r="1579" spans="2:6">
      <c r="B1579" s="59"/>
      <c r="C1579" s="49"/>
      <c r="D1579" s="60"/>
      <c r="E1579" s="50"/>
      <c r="F1579" s="51"/>
    </row>
    <row r="1580" spans="2:6">
      <c r="B1580" s="59"/>
      <c r="C1580" s="49"/>
      <c r="D1580" s="60"/>
      <c r="E1580" s="50"/>
      <c r="F1580" s="51"/>
    </row>
    <row r="1581" spans="2:6">
      <c r="B1581" s="59"/>
      <c r="C1581" s="49"/>
      <c r="D1581" s="60"/>
      <c r="E1581" s="50"/>
      <c r="F1581" s="51"/>
    </row>
    <row r="1582" spans="2:6">
      <c r="B1582" s="59"/>
      <c r="C1582" s="49"/>
      <c r="D1582" s="60"/>
      <c r="E1582" s="50"/>
      <c r="F1582" s="51"/>
    </row>
    <row r="1583" spans="2:6">
      <c r="B1583" s="59"/>
      <c r="C1583" s="49"/>
      <c r="D1583" s="60"/>
      <c r="E1583" s="50"/>
      <c r="F1583" s="51"/>
    </row>
    <row r="1584" spans="2:6">
      <c r="B1584" s="59"/>
      <c r="C1584" s="49"/>
      <c r="D1584" s="60"/>
      <c r="E1584" s="50"/>
      <c r="F1584" s="51"/>
    </row>
    <row r="1585" spans="2:6">
      <c r="B1585" s="59"/>
      <c r="C1585" s="49"/>
      <c r="D1585" s="60"/>
      <c r="E1585" s="50"/>
      <c r="F1585" s="51"/>
    </row>
    <row r="1586" spans="2:6">
      <c r="B1586" s="59"/>
      <c r="C1586" s="49"/>
      <c r="D1586" s="60"/>
      <c r="E1586" s="50"/>
      <c r="F1586" s="51"/>
    </row>
    <row r="1587" spans="2:6">
      <c r="B1587" s="59"/>
      <c r="C1587" s="49"/>
      <c r="D1587" s="60"/>
      <c r="E1587" s="50"/>
      <c r="F1587" s="51"/>
    </row>
    <row r="1588" spans="2:6">
      <c r="B1588" s="59"/>
      <c r="C1588" s="49"/>
      <c r="D1588" s="60"/>
      <c r="E1588" s="50"/>
      <c r="F1588" s="51"/>
    </row>
    <row r="1589" spans="2:6">
      <c r="B1589" s="59"/>
      <c r="C1589" s="49"/>
      <c r="D1589" s="60"/>
      <c r="E1589" s="50"/>
      <c r="F1589" s="51"/>
    </row>
    <row r="1590" spans="2:6">
      <c r="B1590" s="59"/>
      <c r="C1590" s="49"/>
      <c r="D1590" s="60"/>
      <c r="E1590" s="50"/>
      <c r="F1590" s="51"/>
    </row>
    <row r="1591" spans="2:6">
      <c r="B1591" s="59"/>
      <c r="C1591" s="49"/>
      <c r="D1591" s="60"/>
      <c r="E1591" s="50"/>
      <c r="F1591" s="51"/>
    </row>
    <row r="1592" spans="2:6">
      <c r="B1592" s="59"/>
      <c r="C1592" s="49"/>
      <c r="D1592" s="60"/>
      <c r="E1592" s="50"/>
      <c r="F1592" s="51"/>
    </row>
    <row r="1593" spans="2:6">
      <c r="B1593" s="59"/>
      <c r="C1593" s="49"/>
      <c r="D1593" s="60"/>
      <c r="E1593" s="50"/>
      <c r="F1593" s="51"/>
    </row>
    <row r="1594" spans="2:6">
      <c r="B1594" s="59"/>
      <c r="C1594" s="49"/>
      <c r="D1594" s="60"/>
      <c r="E1594" s="50"/>
      <c r="F1594" s="51"/>
    </row>
    <row r="1595" spans="2:6">
      <c r="B1595" s="59"/>
      <c r="C1595" s="49"/>
      <c r="D1595" s="60"/>
      <c r="E1595" s="50"/>
      <c r="F1595" s="51"/>
    </row>
    <row r="1596" spans="2:6">
      <c r="B1596" s="59"/>
      <c r="C1596" s="49"/>
      <c r="D1596" s="60"/>
      <c r="E1596" s="50"/>
      <c r="F1596" s="51"/>
    </row>
    <row r="1597" spans="2:6">
      <c r="B1597" s="59"/>
      <c r="C1597" s="49"/>
      <c r="D1597" s="60"/>
      <c r="E1597" s="50"/>
      <c r="F1597" s="51"/>
    </row>
    <row r="1598" spans="2:6">
      <c r="B1598" s="59"/>
      <c r="C1598" s="49"/>
      <c r="D1598" s="60"/>
      <c r="E1598" s="50"/>
      <c r="F1598" s="51"/>
    </row>
    <row r="1599" spans="2:6">
      <c r="B1599" s="59"/>
      <c r="C1599" s="49"/>
      <c r="D1599" s="60"/>
      <c r="E1599" s="50"/>
      <c r="F1599" s="51"/>
    </row>
    <row r="1600" spans="2:6">
      <c r="B1600" s="59"/>
      <c r="C1600" s="49"/>
      <c r="D1600" s="60"/>
      <c r="E1600" s="50"/>
      <c r="F1600" s="51"/>
    </row>
    <row r="1601" spans="2:6">
      <c r="B1601" s="59"/>
      <c r="C1601" s="49"/>
      <c r="D1601" s="60"/>
      <c r="E1601" s="50"/>
      <c r="F1601" s="51"/>
    </row>
    <row r="1602" spans="2:6">
      <c r="B1602" s="59"/>
      <c r="C1602" s="49"/>
      <c r="D1602" s="60"/>
      <c r="E1602" s="50"/>
      <c r="F1602" s="51"/>
    </row>
    <row r="1603" spans="2:6">
      <c r="B1603" s="59"/>
      <c r="C1603" s="49"/>
      <c r="D1603" s="60"/>
      <c r="E1603" s="50"/>
      <c r="F1603" s="51"/>
    </row>
    <row r="1604" spans="2:6">
      <c r="B1604" s="59"/>
      <c r="C1604" s="49"/>
      <c r="D1604" s="60"/>
      <c r="E1604" s="50"/>
      <c r="F1604" s="51"/>
    </row>
    <row r="1605" spans="2:6">
      <c r="B1605" s="59"/>
      <c r="C1605" s="49"/>
      <c r="D1605" s="60"/>
      <c r="E1605" s="50"/>
      <c r="F1605" s="51"/>
    </row>
    <row r="1606" spans="2:6">
      <c r="B1606" s="59"/>
      <c r="C1606" s="49"/>
      <c r="D1606" s="60"/>
      <c r="E1606" s="50"/>
      <c r="F1606" s="51"/>
    </row>
    <row r="1607" spans="2:6">
      <c r="B1607" s="59"/>
      <c r="C1607" s="49"/>
      <c r="D1607" s="60"/>
      <c r="E1607" s="50"/>
      <c r="F1607" s="51"/>
    </row>
    <row r="1608" spans="2:6">
      <c r="B1608" s="59"/>
      <c r="C1608" s="49"/>
      <c r="D1608" s="60"/>
      <c r="E1608" s="50"/>
      <c r="F1608" s="51"/>
    </row>
    <row r="1609" spans="2:6">
      <c r="B1609" s="59"/>
      <c r="C1609" s="49"/>
      <c r="D1609" s="60"/>
      <c r="E1609" s="50"/>
      <c r="F1609" s="51"/>
    </row>
    <row r="1610" spans="2:6">
      <c r="B1610" s="59"/>
      <c r="C1610" s="49"/>
      <c r="D1610" s="60"/>
      <c r="E1610" s="50"/>
      <c r="F1610" s="51"/>
    </row>
    <row r="1611" spans="2:6">
      <c r="B1611" s="59"/>
      <c r="C1611" s="49"/>
      <c r="D1611" s="60"/>
      <c r="E1611" s="50"/>
      <c r="F1611" s="51"/>
    </row>
    <row r="1612" spans="2:6">
      <c r="B1612" s="59"/>
      <c r="C1612" s="49"/>
      <c r="D1612" s="60"/>
      <c r="E1612" s="50"/>
      <c r="F1612" s="51"/>
    </row>
    <row r="1613" spans="2:6">
      <c r="B1613" s="59"/>
      <c r="C1613" s="49"/>
      <c r="D1613" s="60"/>
      <c r="E1613" s="50"/>
      <c r="F1613" s="51"/>
    </row>
    <row r="1614" spans="2:6">
      <c r="B1614" s="59"/>
      <c r="C1614" s="49"/>
      <c r="D1614" s="60"/>
      <c r="E1614" s="50"/>
      <c r="F1614" s="51"/>
    </row>
    <row r="1615" spans="2:6">
      <c r="B1615" s="59"/>
      <c r="C1615" s="49"/>
      <c r="D1615" s="60"/>
      <c r="E1615" s="50"/>
      <c r="F1615" s="51"/>
    </row>
    <row r="1616" spans="2:6">
      <c r="B1616" s="59"/>
      <c r="C1616" s="49"/>
      <c r="D1616" s="60"/>
      <c r="E1616" s="50"/>
      <c r="F1616" s="51"/>
    </row>
    <row r="1617" spans="2:6">
      <c r="B1617" s="59"/>
      <c r="C1617" s="49"/>
      <c r="D1617" s="60"/>
      <c r="E1617" s="50"/>
      <c r="F1617" s="51"/>
    </row>
    <row r="1618" spans="2:6">
      <c r="B1618" s="59"/>
      <c r="C1618" s="49"/>
      <c r="D1618" s="60"/>
      <c r="E1618" s="50"/>
      <c r="F1618" s="51"/>
    </row>
    <row r="1619" spans="2:6">
      <c r="B1619" s="59"/>
      <c r="C1619" s="49"/>
      <c r="D1619" s="60"/>
      <c r="E1619" s="50"/>
      <c r="F1619" s="51"/>
    </row>
    <row r="1620" spans="2:6">
      <c r="B1620" s="59"/>
      <c r="C1620" s="49"/>
      <c r="D1620" s="60"/>
      <c r="E1620" s="50"/>
      <c r="F1620" s="51"/>
    </row>
    <row r="1621" spans="2:6">
      <c r="B1621" s="59"/>
      <c r="C1621" s="49"/>
      <c r="D1621" s="60"/>
      <c r="E1621" s="50"/>
      <c r="F1621" s="51"/>
    </row>
    <row r="1622" spans="2:6">
      <c r="B1622" s="59"/>
      <c r="C1622" s="49"/>
      <c r="D1622" s="60"/>
      <c r="E1622" s="50"/>
      <c r="F1622" s="51"/>
    </row>
    <row r="1623" spans="2:6">
      <c r="B1623" s="59"/>
      <c r="C1623" s="49"/>
      <c r="D1623" s="60"/>
      <c r="E1623" s="50"/>
      <c r="F1623" s="51"/>
    </row>
    <row r="1624" spans="2:6">
      <c r="B1624" s="59"/>
      <c r="C1624" s="49"/>
      <c r="D1624" s="60"/>
      <c r="E1624" s="50"/>
      <c r="F1624" s="51"/>
    </row>
    <row r="1625" spans="2:6">
      <c r="B1625" s="59"/>
      <c r="C1625" s="49"/>
      <c r="D1625" s="60"/>
      <c r="E1625" s="50"/>
      <c r="F1625" s="51"/>
    </row>
    <row r="1626" spans="2:6">
      <c r="B1626" s="59"/>
      <c r="C1626" s="49"/>
      <c r="D1626" s="60"/>
      <c r="E1626" s="50"/>
      <c r="F1626" s="51"/>
    </row>
    <row r="1627" spans="2:6">
      <c r="B1627" s="59"/>
      <c r="C1627" s="49"/>
      <c r="D1627" s="60"/>
      <c r="E1627" s="50"/>
      <c r="F1627" s="51"/>
    </row>
    <row r="1628" spans="2:6">
      <c r="B1628" s="59"/>
      <c r="C1628" s="49"/>
      <c r="D1628" s="60"/>
      <c r="E1628" s="50"/>
      <c r="F1628" s="51"/>
    </row>
    <row r="1629" spans="2:6">
      <c r="B1629" s="59"/>
      <c r="C1629" s="49"/>
      <c r="D1629" s="60"/>
      <c r="E1629" s="50"/>
      <c r="F1629" s="51"/>
    </row>
    <row r="1630" spans="2:6">
      <c r="B1630" s="59"/>
      <c r="C1630" s="49"/>
      <c r="D1630" s="60"/>
      <c r="E1630" s="50"/>
      <c r="F1630" s="51"/>
    </row>
    <row r="1631" spans="2:6">
      <c r="B1631" s="59"/>
      <c r="C1631" s="49"/>
      <c r="D1631" s="60"/>
      <c r="E1631" s="50"/>
      <c r="F1631" s="51"/>
    </row>
    <row r="1632" spans="2:6">
      <c r="B1632" s="59"/>
      <c r="C1632" s="49"/>
      <c r="D1632" s="60"/>
      <c r="E1632" s="50"/>
      <c r="F1632" s="51"/>
    </row>
    <row r="1633" spans="2:6">
      <c r="B1633" s="59"/>
      <c r="C1633" s="49"/>
      <c r="D1633" s="60"/>
      <c r="E1633" s="50"/>
      <c r="F1633" s="51"/>
    </row>
    <row r="1634" spans="2:6">
      <c r="B1634" s="59"/>
      <c r="C1634" s="49"/>
      <c r="D1634" s="60"/>
      <c r="E1634" s="50"/>
      <c r="F1634" s="51"/>
    </row>
    <row r="1635" spans="2:6">
      <c r="B1635" s="59"/>
      <c r="C1635" s="49"/>
      <c r="D1635" s="60"/>
      <c r="E1635" s="50"/>
      <c r="F1635" s="51"/>
    </row>
    <row r="1636" spans="2:6">
      <c r="B1636" s="59"/>
      <c r="C1636" s="49"/>
      <c r="D1636" s="60"/>
      <c r="E1636" s="50"/>
      <c r="F1636" s="51"/>
    </row>
    <row r="1637" spans="2:6">
      <c r="B1637" s="59"/>
      <c r="C1637" s="49"/>
      <c r="D1637" s="60"/>
      <c r="E1637" s="50"/>
      <c r="F1637" s="51"/>
    </row>
    <row r="1638" spans="2:6">
      <c r="B1638" s="59"/>
      <c r="C1638" s="49"/>
      <c r="D1638" s="60"/>
      <c r="E1638" s="50"/>
      <c r="F1638" s="51"/>
    </row>
    <row r="1639" spans="2:6">
      <c r="B1639" s="59"/>
      <c r="C1639" s="49"/>
      <c r="D1639" s="60"/>
      <c r="E1639" s="50"/>
      <c r="F1639" s="51"/>
    </row>
    <row r="1640" spans="2:6">
      <c r="B1640" s="59"/>
      <c r="C1640" s="49"/>
      <c r="D1640" s="60"/>
      <c r="E1640" s="50"/>
      <c r="F1640" s="51"/>
    </row>
    <row r="1641" spans="2:6">
      <c r="B1641" s="59"/>
      <c r="C1641" s="49"/>
      <c r="D1641" s="60"/>
      <c r="E1641" s="50"/>
      <c r="F1641" s="51"/>
    </row>
    <row r="1642" spans="2:6">
      <c r="B1642" s="59"/>
      <c r="C1642" s="49"/>
      <c r="D1642" s="60"/>
      <c r="E1642" s="50"/>
      <c r="F1642" s="51"/>
    </row>
    <row r="1643" spans="2:6">
      <c r="B1643" s="59"/>
      <c r="C1643" s="49"/>
      <c r="D1643" s="60"/>
      <c r="E1643" s="50"/>
      <c r="F1643" s="51"/>
    </row>
    <row r="1644" spans="2:6">
      <c r="B1644" s="59"/>
      <c r="C1644" s="49"/>
      <c r="D1644" s="60"/>
      <c r="E1644" s="50"/>
      <c r="F1644" s="51"/>
    </row>
    <row r="1645" spans="2:6">
      <c r="B1645" s="59"/>
      <c r="C1645" s="49"/>
      <c r="D1645" s="60"/>
      <c r="E1645" s="50"/>
      <c r="F1645" s="51"/>
    </row>
    <row r="1646" spans="2:6">
      <c r="B1646" s="59"/>
      <c r="C1646" s="49"/>
      <c r="D1646" s="60"/>
      <c r="E1646" s="50"/>
      <c r="F1646" s="51"/>
    </row>
    <row r="1647" spans="2:6">
      <c r="B1647" s="59"/>
      <c r="C1647" s="49"/>
      <c r="D1647" s="60"/>
      <c r="E1647" s="50"/>
      <c r="F1647" s="51"/>
    </row>
    <row r="1648" spans="2:6">
      <c r="B1648" s="59"/>
      <c r="C1648" s="49"/>
      <c r="D1648" s="60"/>
      <c r="E1648" s="50"/>
      <c r="F1648" s="51"/>
    </row>
    <row r="1649" spans="2:6">
      <c r="B1649" s="59"/>
      <c r="C1649" s="49"/>
      <c r="D1649" s="60"/>
      <c r="E1649" s="50"/>
      <c r="F1649" s="51"/>
    </row>
    <row r="1650" spans="2:6">
      <c r="B1650" s="59"/>
      <c r="C1650" s="49"/>
      <c r="D1650" s="60"/>
      <c r="E1650" s="50"/>
      <c r="F1650" s="51"/>
    </row>
    <row r="1651" spans="2:6">
      <c r="B1651" s="59"/>
      <c r="C1651" s="49"/>
      <c r="D1651" s="60"/>
      <c r="E1651" s="50"/>
      <c r="F1651" s="51"/>
    </row>
    <row r="1652" spans="2:6">
      <c r="B1652" s="59"/>
      <c r="C1652" s="49"/>
      <c r="D1652" s="60"/>
      <c r="E1652" s="50"/>
      <c r="F1652" s="51"/>
    </row>
    <row r="1653" spans="2:6">
      <c r="B1653" s="59"/>
      <c r="C1653" s="49"/>
      <c r="D1653" s="60"/>
      <c r="E1653" s="50"/>
      <c r="F1653" s="51"/>
    </row>
    <row r="1654" spans="2:6">
      <c r="B1654" s="59"/>
      <c r="C1654" s="49"/>
      <c r="D1654" s="60"/>
      <c r="E1654" s="50"/>
      <c r="F1654" s="51"/>
    </row>
    <row r="1655" spans="2:6">
      <c r="B1655" s="59"/>
      <c r="C1655" s="49"/>
      <c r="D1655" s="60"/>
      <c r="E1655" s="50"/>
      <c r="F1655" s="51"/>
    </row>
    <row r="1656" spans="2:6">
      <c r="B1656" s="59"/>
      <c r="C1656" s="49"/>
      <c r="D1656" s="60"/>
      <c r="E1656" s="50"/>
      <c r="F1656" s="51"/>
    </row>
    <row r="1657" spans="2:6">
      <c r="B1657" s="59"/>
      <c r="C1657" s="49"/>
      <c r="D1657" s="60"/>
      <c r="E1657" s="50"/>
      <c r="F1657" s="51"/>
    </row>
    <row r="1658" spans="2:6">
      <c r="B1658" s="59"/>
      <c r="C1658" s="49"/>
      <c r="D1658" s="60"/>
      <c r="E1658" s="50"/>
      <c r="F1658" s="51"/>
    </row>
    <row r="1659" spans="2:6">
      <c r="B1659" s="59"/>
      <c r="C1659" s="49"/>
      <c r="D1659" s="60"/>
      <c r="E1659" s="50"/>
      <c r="F1659" s="51"/>
    </row>
    <row r="1660" spans="2:6">
      <c r="B1660" s="59"/>
      <c r="C1660" s="49"/>
      <c r="D1660" s="60"/>
      <c r="E1660" s="50"/>
      <c r="F1660" s="51"/>
    </row>
    <row r="1661" spans="2:6">
      <c r="B1661" s="59"/>
      <c r="C1661" s="49"/>
      <c r="D1661" s="60"/>
      <c r="E1661" s="50"/>
      <c r="F1661" s="51"/>
    </row>
    <row r="1662" spans="2:6">
      <c r="B1662" s="59"/>
      <c r="C1662" s="49"/>
      <c r="D1662" s="60"/>
      <c r="E1662" s="50"/>
      <c r="F1662" s="51"/>
    </row>
    <row r="1663" spans="2:6">
      <c r="B1663" s="59"/>
      <c r="C1663" s="49"/>
      <c r="D1663" s="60"/>
      <c r="E1663" s="50"/>
      <c r="F1663" s="51"/>
    </row>
    <row r="1664" spans="2:6">
      <c r="B1664" s="59"/>
      <c r="C1664" s="49"/>
      <c r="D1664" s="60"/>
      <c r="E1664" s="50"/>
      <c r="F1664" s="51"/>
    </row>
    <row r="1665" spans="2:6">
      <c r="B1665" s="59"/>
      <c r="C1665" s="49"/>
      <c r="D1665" s="60"/>
      <c r="E1665" s="50"/>
      <c r="F1665" s="51"/>
    </row>
    <row r="1666" spans="2:6">
      <c r="B1666" s="59"/>
      <c r="C1666" s="49"/>
      <c r="D1666" s="60"/>
      <c r="E1666" s="50"/>
      <c r="F1666" s="51"/>
    </row>
    <row r="1667" spans="2:6">
      <c r="B1667" s="59"/>
      <c r="C1667" s="49"/>
      <c r="D1667" s="60"/>
      <c r="E1667" s="50"/>
      <c r="F1667" s="51"/>
    </row>
    <row r="1668" spans="2:6">
      <c r="B1668" s="59"/>
      <c r="C1668" s="49"/>
      <c r="D1668" s="60"/>
      <c r="E1668" s="50"/>
      <c r="F1668" s="51"/>
    </row>
    <row r="1669" spans="2:6">
      <c r="B1669" s="59"/>
      <c r="C1669" s="49"/>
      <c r="D1669" s="60"/>
      <c r="E1669" s="50"/>
      <c r="F1669" s="51"/>
    </row>
    <row r="1670" spans="2:6">
      <c r="B1670" s="59"/>
      <c r="C1670" s="49"/>
      <c r="D1670" s="60"/>
      <c r="E1670" s="50"/>
      <c r="F1670" s="51"/>
    </row>
    <row r="1671" spans="2:6">
      <c r="B1671" s="59"/>
      <c r="C1671" s="49"/>
      <c r="D1671" s="60"/>
      <c r="E1671" s="50"/>
      <c r="F1671" s="51"/>
    </row>
    <row r="1672" spans="2:6">
      <c r="B1672" s="59"/>
      <c r="C1672" s="49"/>
      <c r="D1672" s="60"/>
      <c r="E1672" s="50"/>
      <c r="F1672" s="51"/>
    </row>
    <row r="1673" spans="2:6">
      <c r="B1673" s="59"/>
      <c r="C1673" s="49"/>
      <c r="D1673" s="60"/>
      <c r="E1673" s="50"/>
      <c r="F1673" s="51"/>
    </row>
    <row r="1674" spans="2:6">
      <c r="B1674" s="59"/>
      <c r="C1674" s="49"/>
      <c r="D1674" s="60"/>
      <c r="E1674" s="50"/>
      <c r="F1674" s="51"/>
    </row>
    <row r="1675" spans="2:6">
      <c r="B1675" s="59"/>
      <c r="C1675" s="49"/>
      <c r="D1675" s="60"/>
      <c r="E1675" s="50"/>
      <c r="F1675" s="51"/>
    </row>
    <row r="1676" spans="2:6">
      <c r="B1676" s="59"/>
      <c r="C1676" s="49"/>
      <c r="D1676" s="60"/>
      <c r="E1676" s="50"/>
      <c r="F1676" s="51"/>
    </row>
    <row r="1677" spans="2:6">
      <c r="B1677" s="59"/>
      <c r="C1677" s="49"/>
      <c r="D1677" s="60"/>
      <c r="E1677" s="50"/>
      <c r="F1677" s="51"/>
    </row>
    <row r="1678" spans="2:6">
      <c r="B1678" s="59"/>
      <c r="C1678" s="49"/>
      <c r="D1678" s="60"/>
      <c r="E1678" s="50"/>
      <c r="F1678" s="51"/>
    </row>
    <row r="1679" spans="2:6">
      <c r="B1679" s="59"/>
      <c r="C1679" s="49"/>
      <c r="D1679" s="60"/>
      <c r="E1679" s="50"/>
      <c r="F1679" s="51"/>
    </row>
    <row r="1680" spans="2:6">
      <c r="B1680" s="59"/>
      <c r="C1680" s="49"/>
      <c r="D1680" s="60"/>
      <c r="E1680" s="50"/>
      <c r="F1680" s="51"/>
    </row>
    <row r="1681" spans="2:6">
      <c r="B1681" s="59"/>
      <c r="C1681" s="49"/>
      <c r="D1681" s="60"/>
      <c r="E1681" s="50"/>
      <c r="F1681" s="51"/>
    </row>
    <row r="1682" spans="2:6">
      <c r="B1682" s="59"/>
      <c r="C1682" s="49"/>
      <c r="D1682" s="60"/>
      <c r="E1682" s="50"/>
      <c r="F1682" s="51"/>
    </row>
    <row r="1683" spans="2:6">
      <c r="B1683" s="59"/>
      <c r="C1683" s="49"/>
      <c r="D1683" s="60"/>
      <c r="E1683" s="50"/>
      <c r="F1683" s="51"/>
    </row>
    <row r="1684" spans="2:6">
      <c r="B1684" s="59"/>
      <c r="C1684" s="49"/>
      <c r="D1684" s="60"/>
      <c r="E1684" s="50"/>
      <c r="F1684" s="51"/>
    </row>
    <row r="1685" spans="2:6">
      <c r="B1685" s="59"/>
      <c r="C1685" s="49"/>
      <c r="D1685" s="60"/>
      <c r="E1685" s="50"/>
      <c r="F1685" s="51"/>
    </row>
    <row r="1686" spans="2:6">
      <c r="B1686" s="59"/>
      <c r="C1686" s="49"/>
      <c r="D1686" s="60"/>
      <c r="E1686" s="50"/>
      <c r="F1686" s="51"/>
    </row>
    <row r="1687" spans="2:6">
      <c r="B1687" s="59"/>
      <c r="C1687" s="49"/>
      <c r="D1687" s="60"/>
      <c r="E1687" s="50"/>
      <c r="F1687" s="51"/>
    </row>
    <row r="1688" spans="2:6">
      <c r="B1688" s="59"/>
      <c r="C1688" s="49"/>
      <c r="D1688" s="60"/>
      <c r="E1688" s="50"/>
      <c r="F1688" s="51"/>
    </row>
    <row r="1689" spans="2:6">
      <c r="B1689" s="59"/>
      <c r="C1689" s="49"/>
      <c r="D1689" s="60"/>
      <c r="E1689" s="50"/>
      <c r="F1689" s="51"/>
    </row>
    <row r="1690" spans="2:6">
      <c r="B1690" s="59"/>
      <c r="C1690" s="49"/>
      <c r="D1690" s="60"/>
      <c r="E1690" s="50"/>
      <c r="F1690" s="51"/>
    </row>
    <row r="1691" spans="2:6">
      <c r="B1691" s="59"/>
      <c r="C1691" s="49"/>
      <c r="D1691" s="60"/>
      <c r="E1691" s="50"/>
      <c r="F1691" s="51"/>
    </row>
    <row r="1692" spans="2:6">
      <c r="B1692" s="59"/>
      <c r="C1692" s="49"/>
      <c r="D1692" s="60"/>
      <c r="E1692" s="50"/>
      <c r="F1692" s="51"/>
    </row>
    <row r="1693" spans="2:6">
      <c r="B1693" s="59"/>
      <c r="C1693" s="49"/>
      <c r="D1693" s="60"/>
      <c r="E1693" s="50"/>
      <c r="F1693" s="51"/>
    </row>
    <row r="1694" spans="2:6">
      <c r="B1694" s="59"/>
      <c r="C1694" s="49"/>
      <c r="D1694" s="60"/>
      <c r="E1694" s="50"/>
      <c r="F1694" s="51"/>
    </row>
    <row r="1695" spans="2:6">
      <c r="B1695" s="59"/>
      <c r="C1695" s="49"/>
      <c r="D1695" s="60"/>
      <c r="E1695" s="50"/>
      <c r="F1695" s="51"/>
    </row>
    <row r="1696" spans="2:6">
      <c r="B1696" s="59"/>
      <c r="C1696" s="49"/>
      <c r="D1696" s="60"/>
      <c r="E1696" s="50"/>
      <c r="F1696" s="51"/>
    </row>
    <row r="1697" spans="2:6">
      <c r="B1697" s="59"/>
      <c r="C1697" s="49"/>
      <c r="D1697" s="60"/>
      <c r="E1697" s="50"/>
      <c r="F1697" s="51"/>
    </row>
    <row r="1698" spans="2:6">
      <c r="B1698" s="59"/>
      <c r="C1698" s="49"/>
      <c r="D1698" s="60"/>
      <c r="E1698" s="50"/>
      <c r="F1698" s="51"/>
    </row>
    <row r="1699" spans="2:6">
      <c r="B1699" s="59"/>
      <c r="C1699" s="49"/>
      <c r="D1699" s="60"/>
      <c r="E1699" s="50"/>
      <c r="F1699" s="51"/>
    </row>
    <row r="1700" spans="2:6">
      <c r="B1700" s="59"/>
      <c r="C1700" s="49"/>
      <c r="D1700" s="60"/>
      <c r="E1700" s="50"/>
      <c r="F1700" s="51"/>
    </row>
    <row r="1701" spans="2:6">
      <c r="B1701" s="59"/>
      <c r="C1701" s="49"/>
      <c r="D1701" s="60"/>
      <c r="E1701" s="50"/>
      <c r="F1701" s="51"/>
    </row>
    <row r="1702" spans="2:6">
      <c r="B1702" s="59"/>
      <c r="C1702" s="49"/>
      <c r="D1702" s="60"/>
      <c r="E1702" s="50"/>
      <c r="F1702" s="51"/>
    </row>
    <row r="1703" spans="2:6">
      <c r="B1703" s="59"/>
      <c r="C1703" s="49"/>
      <c r="D1703" s="60"/>
      <c r="E1703" s="50"/>
      <c r="F1703" s="51"/>
    </row>
    <row r="1704" spans="2:6">
      <c r="B1704" s="59"/>
      <c r="C1704" s="49"/>
      <c r="D1704" s="60"/>
      <c r="E1704" s="50"/>
      <c r="F1704" s="51"/>
    </row>
    <row r="1705" spans="2:6">
      <c r="B1705" s="59"/>
      <c r="C1705" s="49"/>
      <c r="D1705" s="60"/>
      <c r="E1705" s="50"/>
      <c r="F1705" s="51"/>
    </row>
    <row r="1706" spans="2:6">
      <c r="B1706" s="59"/>
      <c r="C1706" s="49"/>
      <c r="D1706" s="60"/>
      <c r="E1706" s="50"/>
      <c r="F1706" s="51"/>
    </row>
    <row r="1707" spans="2:6">
      <c r="B1707" s="59"/>
      <c r="C1707" s="49"/>
      <c r="D1707" s="60"/>
      <c r="E1707" s="50"/>
      <c r="F1707" s="51"/>
    </row>
    <row r="1708" spans="2:6">
      <c r="B1708" s="59"/>
      <c r="C1708" s="49"/>
      <c r="D1708" s="60"/>
      <c r="E1708" s="50"/>
      <c r="F1708" s="51"/>
    </row>
    <row r="1709" spans="2:6">
      <c r="B1709" s="59"/>
      <c r="C1709" s="49"/>
      <c r="D1709" s="60"/>
      <c r="E1709" s="50"/>
      <c r="F1709" s="51"/>
    </row>
    <row r="1710" spans="2:6">
      <c r="B1710" s="59"/>
      <c r="C1710" s="49"/>
      <c r="D1710" s="60"/>
      <c r="E1710" s="50"/>
      <c r="F1710" s="51"/>
    </row>
    <row r="1711" spans="2:6">
      <c r="B1711" s="59"/>
      <c r="C1711" s="49"/>
      <c r="D1711" s="60"/>
      <c r="E1711" s="50"/>
      <c r="F1711" s="51"/>
    </row>
    <row r="1712" spans="2:6">
      <c r="B1712" s="59"/>
      <c r="C1712" s="49"/>
      <c r="D1712" s="60"/>
      <c r="E1712" s="50"/>
      <c r="F1712" s="51"/>
    </row>
    <row r="1713" spans="2:6">
      <c r="B1713" s="59"/>
      <c r="C1713" s="49"/>
      <c r="D1713" s="60"/>
      <c r="E1713" s="50"/>
      <c r="F1713" s="51"/>
    </row>
    <row r="1714" spans="2:6">
      <c r="B1714" s="59"/>
      <c r="C1714" s="49"/>
      <c r="D1714" s="60"/>
      <c r="E1714" s="50"/>
      <c r="F1714" s="51"/>
    </row>
    <row r="1715" spans="2:6">
      <c r="B1715" s="59"/>
      <c r="C1715" s="49"/>
      <c r="D1715" s="60"/>
      <c r="E1715" s="50"/>
      <c r="F1715" s="51"/>
    </row>
    <row r="1716" spans="2:6">
      <c r="B1716" s="59"/>
      <c r="C1716" s="49"/>
      <c r="D1716" s="60"/>
      <c r="E1716" s="50"/>
      <c r="F1716" s="51"/>
    </row>
    <row r="1717" spans="2:6">
      <c r="B1717" s="59"/>
      <c r="C1717" s="49"/>
      <c r="D1717" s="60"/>
      <c r="E1717" s="50"/>
      <c r="F1717" s="51"/>
    </row>
    <row r="1718" spans="2:6">
      <c r="B1718" s="59"/>
      <c r="C1718" s="49"/>
      <c r="D1718" s="60"/>
      <c r="E1718" s="50"/>
      <c r="F1718" s="51"/>
    </row>
    <row r="1719" spans="2:6">
      <c r="B1719" s="59"/>
      <c r="C1719" s="49"/>
      <c r="D1719" s="60"/>
      <c r="E1719" s="50"/>
      <c r="F1719" s="51"/>
    </row>
    <row r="1720" spans="2:6">
      <c r="B1720" s="59"/>
      <c r="C1720" s="49"/>
      <c r="D1720" s="60"/>
      <c r="E1720" s="50"/>
      <c r="F1720" s="51"/>
    </row>
    <row r="1721" spans="2:6">
      <c r="B1721" s="59"/>
      <c r="C1721" s="49"/>
      <c r="D1721" s="60"/>
      <c r="E1721" s="50"/>
      <c r="F1721" s="51"/>
    </row>
    <row r="1722" spans="2:6">
      <c r="B1722" s="59"/>
      <c r="C1722" s="49"/>
      <c r="D1722" s="60"/>
      <c r="E1722" s="50"/>
      <c r="F1722" s="51"/>
    </row>
    <row r="1723" spans="2:6">
      <c r="B1723" s="59"/>
      <c r="C1723" s="49"/>
      <c r="D1723" s="60"/>
      <c r="E1723" s="50"/>
      <c r="F1723" s="51"/>
    </row>
    <row r="1724" spans="2:6">
      <c r="B1724" s="59"/>
      <c r="C1724" s="49"/>
      <c r="D1724" s="60"/>
      <c r="E1724" s="50"/>
      <c r="F1724" s="51"/>
    </row>
    <row r="1725" spans="2:6">
      <c r="B1725" s="59"/>
      <c r="C1725" s="49"/>
      <c r="D1725" s="60"/>
      <c r="E1725" s="50"/>
      <c r="F1725" s="51"/>
    </row>
    <row r="1726" spans="2:6">
      <c r="B1726" s="59"/>
      <c r="C1726" s="49"/>
      <c r="D1726" s="60"/>
      <c r="E1726" s="50"/>
      <c r="F1726" s="51"/>
    </row>
    <row r="1727" spans="2:6">
      <c r="B1727" s="59"/>
      <c r="C1727" s="49"/>
      <c r="D1727" s="60"/>
      <c r="E1727" s="50"/>
      <c r="F1727" s="51"/>
    </row>
    <row r="1728" spans="2:6">
      <c r="B1728" s="59"/>
      <c r="C1728" s="49"/>
      <c r="D1728" s="60"/>
      <c r="E1728" s="50"/>
      <c r="F1728" s="51"/>
    </row>
    <row r="1729" spans="2:6">
      <c r="B1729" s="59"/>
      <c r="C1729" s="49"/>
      <c r="D1729" s="60"/>
      <c r="E1729" s="50"/>
      <c r="F1729" s="51"/>
    </row>
    <row r="1730" spans="2:6">
      <c r="B1730" s="59"/>
      <c r="C1730" s="49"/>
      <c r="D1730" s="60"/>
      <c r="E1730" s="50"/>
      <c r="F1730" s="51"/>
    </row>
    <row r="1731" spans="2:6">
      <c r="B1731" s="59"/>
      <c r="C1731" s="49"/>
      <c r="D1731" s="60"/>
      <c r="E1731" s="50"/>
      <c r="F1731" s="51"/>
    </row>
    <row r="1732" spans="2:6">
      <c r="B1732" s="59"/>
      <c r="C1732" s="49"/>
      <c r="D1732" s="60"/>
      <c r="E1732" s="50"/>
      <c r="F1732" s="51"/>
    </row>
    <row r="1733" spans="2:6">
      <c r="B1733" s="59"/>
      <c r="C1733" s="49"/>
      <c r="D1733" s="60"/>
      <c r="E1733" s="50"/>
      <c r="F1733" s="51"/>
    </row>
    <row r="1734" spans="2:6">
      <c r="B1734" s="59"/>
      <c r="C1734" s="49"/>
      <c r="D1734" s="60"/>
      <c r="E1734" s="50"/>
      <c r="F1734" s="51"/>
    </row>
    <row r="1735" spans="2:6">
      <c r="B1735" s="59"/>
      <c r="C1735" s="49"/>
      <c r="D1735" s="60"/>
      <c r="E1735" s="50"/>
      <c r="F1735" s="51"/>
    </row>
    <row r="1736" spans="2:6">
      <c r="B1736" s="59"/>
      <c r="C1736" s="49"/>
      <c r="D1736" s="60"/>
      <c r="E1736" s="50"/>
      <c r="F1736" s="51"/>
    </row>
    <row r="1737" spans="2:6">
      <c r="B1737" s="59"/>
      <c r="C1737" s="49"/>
      <c r="D1737" s="60"/>
      <c r="E1737" s="50"/>
      <c r="F1737" s="51"/>
    </row>
    <row r="1738" spans="2:6">
      <c r="B1738" s="59"/>
      <c r="C1738" s="49"/>
      <c r="D1738" s="60"/>
      <c r="E1738" s="50"/>
      <c r="F1738" s="51"/>
    </row>
    <row r="1739" spans="2:6">
      <c r="B1739" s="59"/>
      <c r="C1739" s="49"/>
      <c r="D1739" s="60"/>
      <c r="E1739" s="50"/>
      <c r="F1739" s="51"/>
    </row>
    <row r="1740" spans="2:6">
      <c r="B1740" s="59"/>
      <c r="C1740" s="49"/>
      <c r="D1740" s="60"/>
      <c r="E1740" s="50"/>
      <c r="F1740" s="51"/>
    </row>
    <row r="1741" spans="2:6">
      <c r="B1741" s="59"/>
      <c r="C1741" s="49"/>
      <c r="D1741" s="60"/>
      <c r="E1741" s="50"/>
      <c r="F1741" s="51"/>
    </row>
    <row r="1742" spans="2:6">
      <c r="B1742" s="59"/>
      <c r="C1742" s="49"/>
      <c r="D1742" s="60"/>
      <c r="E1742" s="50"/>
      <c r="F1742" s="51"/>
    </row>
    <row r="1743" spans="2:6">
      <c r="B1743" s="59"/>
      <c r="C1743" s="49"/>
      <c r="D1743" s="60"/>
      <c r="E1743" s="50"/>
      <c r="F1743" s="51"/>
    </row>
    <row r="1744" spans="2:6">
      <c r="B1744" s="59"/>
      <c r="C1744" s="49"/>
      <c r="D1744" s="60"/>
      <c r="E1744" s="50"/>
      <c r="F1744" s="51"/>
    </row>
    <row r="1745" spans="2:6">
      <c r="B1745" s="59"/>
      <c r="C1745" s="49"/>
      <c r="D1745" s="60"/>
      <c r="E1745" s="50"/>
      <c r="F1745" s="51"/>
    </row>
    <row r="1746" spans="2:6">
      <c r="B1746" s="59"/>
      <c r="C1746" s="49"/>
      <c r="D1746" s="60"/>
      <c r="E1746" s="50"/>
      <c r="F1746" s="51"/>
    </row>
    <row r="1747" spans="2:6">
      <c r="B1747" s="59"/>
      <c r="C1747" s="49"/>
      <c r="D1747" s="60"/>
      <c r="E1747" s="50"/>
      <c r="F1747" s="51"/>
    </row>
    <row r="1748" spans="2:6">
      <c r="B1748" s="59"/>
      <c r="C1748" s="49"/>
      <c r="D1748" s="60"/>
      <c r="E1748" s="50"/>
      <c r="F1748" s="51"/>
    </row>
    <row r="1749" spans="2:6">
      <c r="B1749" s="59"/>
      <c r="C1749" s="49"/>
      <c r="D1749" s="60"/>
      <c r="E1749" s="50"/>
      <c r="F1749" s="51"/>
    </row>
    <row r="1750" spans="2:6">
      <c r="B1750" s="59"/>
      <c r="C1750" s="49"/>
      <c r="D1750" s="60"/>
      <c r="E1750" s="50"/>
      <c r="F1750" s="51"/>
    </row>
    <row r="1751" spans="2:6">
      <c r="B1751" s="59"/>
      <c r="C1751" s="49"/>
      <c r="D1751" s="60"/>
      <c r="E1751" s="50"/>
      <c r="F1751" s="51"/>
    </row>
    <row r="1752" spans="2:6">
      <c r="B1752" s="59"/>
      <c r="C1752" s="49"/>
      <c r="D1752" s="60"/>
      <c r="E1752" s="50"/>
      <c r="F1752" s="51"/>
    </row>
    <row r="1753" spans="2:6">
      <c r="B1753" s="59"/>
      <c r="C1753" s="49"/>
      <c r="D1753" s="60"/>
      <c r="E1753" s="50"/>
      <c r="F1753" s="51"/>
    </row>
    <row r="1754" spans="2:6">
      <c r="B1754" s="59"/>
      <c r="C1754" s="49"/>
      <c r="D1754" s="60"/>
      <c r="E1754" s="50"/>
      <c r="F1754" s="51"/>
    </row>
    <row r="1755" spans="2:6">
      <c r="B1755" s="59"/>
      <c r="C1755" s="49"/>
      <c r="D1755" s="60"/>
      <c r="E1755" s="50"/>
      <c r="F1755" s="51"/>
    </row>
    <row r="1756" spans="2:6">
      <c r="B1756" s="59"/>
      <c r="C1756" s="49"/>
      <c r="D1756" s="60"/>
      <c r="E1756" s="50"/>
      <c r="F1756" s="51"/>
    </row>
    <row r="1757" spans="2:6">
      <c r="B1757" s="59"/>
      <c r="C1757" s="49"/>
      <c r="D1757" s="60"/>
      <c r="E1757" s="50"/>
      <c r="F1757" s="51"/>
    </row>
    <row r="1758" spans="2:6">
      <c r="B1758" s="59"/>
      <c r="C1758" s="49"/>
      <c r="D1758" s="60"/>
      <c r="E1758" s="50"/>
      <c r="F1758" s="51"/>
    </row>
    <row r="1759" spans="2:6">
      <c r="B1759" s="59"/>
      <c r="C1759" s="49"/>
      <c r="D1759" s="60"/>
      <c r="E1759" s="50"/>
      <c r="F1759" s="51"/>
    </row>
    <row r="1760" spans="2:6">
      <c r="B1760" s="59"/>
      <c r="C1760" s="49"/>
      <c r="D1760" s="60"/>
      <c r="E1760" s="50"/>
      <c r="F1760" s="51"/>
    </row>
    <row r="1761" spans="2:6">
      <c r="B1761" s="59"/>
      <c r="C1761" s="49"/>
      <c r="D1761" s="60"/>
      <c r="E1761" s="50"/>
      <c r="F1761" s="51"/>
    </row>
    <row r="1762" spans="2:6">
      <c r="B1762" s="59"/>
      <c r="C1762" s="49"/>
      <c r="D1762" s="60"/>
      <c r="E1762" s="50"/>
      <c r="F1762" s="51"/>
    </row>
    <row r="1763" spans="2:6">
      <c r="B1763" s="59"/>
      <c r="C1763" s="49"/>
      <c r="D1763" s="60"/>
      <c r="E1763" s="50"/>
      <c r="F1763" s="51"/>
    </row>
    <row r="1764" spans="2:6">
      <c r="B1764" s="59"/>
      <c r="C1764" s="49"/>
      <c r="D1764" s="60"/>
      <c r="E1764" s="50"/>
      <c r="F1764" s="51"/>
    </row>
    <row r="1765" spans="2:6">
      <c r="B1765" s="59"/>
      <c r="C1765" s="49"/>
      <c r="D1765" s="60"/>
      <c r="E1765" s="50"/>
      <c r="F1765" s="51"/>
    </row>
    <row r="1766" spans="2:6">
      <c r="B1766" s="59"/>
      <c r="C1766" s="49"/>
      <c r="D1766" s="60"/>
      <c r="E1766" s="50"/>
      <c r="F1766" s="51"/>
    </row>
    <row r="1767" spans="2:6">
      <c r="B1767" s="59"/>
      <c r="C1767" s="49"/>
      <c r="D1767" s="60"/>
      <c r="E1767" s="50"/>
      <c r="F1767" s="51"/>
    </row>
    <row r="1768" spans="2:6">
      <c r="B1768" s="59"/>
      <c r="C1768" s="49"/>
      <c r="D1768" s="60"/>
      <c r="E1768" s="50"/>
      <c r="F1768" s="51"/>
    </row>
    <row r="1769" spans="2:6">
      <c r="B1769" s="59"/>
      <c r="C1769" s="49"/>
      <c r="D1769" s="60"/>
      <c r="E1769" s="50"/>
      <c r="F1769" s="51"/>
    </row>
    <row r="1770" spans="2:6">
      <c r="B1770" s="59"/>
      <c r="C1770" s="49"/>
      <c r="D1770" s="60"/>
      <c r="E1770" s="50"/>
      <c r="F1770" s="51"/>
    </row>
    <row r="1771" spans="2:6">
      <c r="B1771" s="59"/>
      <c r="C1771" s="49"/>
      <c r="D1771" s="60"/>
      <c r="E1771" s="50"/>
      <c r="F1771" s="51"/>
    </row>
    <row r="1772" spans="2:6">
      <c r="B1772" s="59"/>
      <c r="C1772" s="49"/>
      <c r="D1772" s="60"/>
      <c r="E1772" s="50"/>
      <c r="F1772" s="51"/>
    </row>
    <row r="1773" spans="2:6">
      <c r="B1773" s="59"/>
      <c r="C1773" s="49"/>
      <c r="D1773" s="60"/>
      <c r="E1773" s="50"/>
      <c r="F1773" s="51"/>
    </row>
    <row r="1774" spans="2:6">
      <c r="B1774" s="59"/>
      <c r="C1774" s="49"/>
      <c r="D1774" s="60"/>
      <c r="E1774" s="50"/>
      <c r="F1774" s="51"/>
    </row>
    <row r="1775" spans="2:6">
      <c r="B1775" s="59"/>
      <c r="C1775" s="49"/>
      <c r="D1775" s="60"/>
      <c r="E1775" s="50"/>
      <c r="F1775" s="51"/>
    </row>
    <row r="1776" spans="2:6">
      <c r="B1776" s="59"/>
      <c r="C1776" s="49"/>
      <c r="D1776" s="60"/>
      <c r="E1776" s="50"/>
      <c r="F1776" s="51"/>
    </row>
    <row r="1777" spans="2:6">
      <c r="B1777" s="59"/>
      <c r="C1777" s="49"/>
      <c r="D1777" s="60"/>
      <c r="E1777" s="50"/>
      <c r="F1777" s="51"/>
    </row>
    <row r="1778" spans="2:6">
      <c r="B1778" s="59"/>
      <c r="C1778" s="49"/>
      <c r="D1778" s="60"/>
      <c r="E1778" s="50"/>
      <c r="F1778" s="51"/>
    </row>
    <row r="1779" spans="2:6">
      <c r="B1779" s="59"/>
      <c r="C1779" s="49"/>
      <c r="D1779" s="60"/>
      <c r="E1779" s="50"/>
      <c r="F1779" s="51"/>
    </row>
    <row r="1780" spans="2:6">
      <c r="B1780" s="59"/>
      <c r="C1780" s="49"/>
      <c r="D1780" s="60"/>
      <c r="E1780" s="50"/>
      <c r="F1780" s="51"/>
    </row>
    <row r="1781" spans="2:6">
      <c r="B1781" s="59"/>
      <c r="C1781" s="49"/>
      <c r="D1781" s="60"/>
      <c r="E1781" s="50"/>
      <c r="F1781" s="51"/>
    </row>
    <row r="1782" spans="2:6">
      <c r="B1782" s="59"/>
      <c r="C1782" s="49"/>
      <c r="D1782" s="60"/>
      <c r="E1782" s="50"/>
      <c r="F1782" s="51"/>
    </row>
    <row r="1783" spans="2:6">
      <c r="B1783" s="59"/>
      <c r="C1783" s="49"/>
      <c r="D1783" s="60"/>
      <c r="E1783" s="50"/>
      <c r="F1783" s="51"/>
    </row>
    <row r="1784" spans="2:6">
      <c r="B1784" s="59"/>
      <c r="C1784" s="49"/>
      <c r="D1784" s="60"/>
      <c r="E1784" s="50"/>
      <c r="F1784" s="51"/>
    </row>
    <row r="1785" spans="2:6">
      <c r="B1785" s="59"/>
      <c r="C1785" s="49"/>
      <c r="D1785" s="60"/>
      <c r="E1785" s="50"/>
      <c r="F1785" s="51"/>
    </row>
    <row r="1786" spans="2:6">
      <c r="B1786" s="59"/>
      <c r="C1786" s="49"/>
      <c r="D1786" s="60"/>
      <c r="E1786" s="50"/>
      <c r="F1786" s="51"/>
    </row>
    <row r="1787" spans="2:6">
      <c r="B1787" s="59"/>
      <c r="C1787" s="49"/>
      <c r="D1787" s="60"/>
      <c r="E1787" s="50"/>
      <c r="F1787" s="51"/>
    </row>
    <row r="1788" spans="2:6">
      <c r="B1788" s="59"/>
      <c r="C1788" s="49"/>
      <c r="D1788" s="60"/>
      <c r="E1788" s="50"/>
      <c r="F1788" s="51"/>
    </row>
    <row r="1789" spans="2:6">
      <c r="B1789" s="59"/>
      <c r="C1789" s="49"/>
      <c r="D1789" s="60"/>
      <c r="E1789" s="50"/>
      <c r="F1789" s="51"/>
    </row>
    <row r="1790" spans="2:6">
      <c r="B1790" s="59"/>
      <c r="C1790" s="49"/>
      <c r="D1790" s="60"/>
      <c r="E1790" s="50"/>
      <c r="F1790" s="51"/>
    </row>
    <row r="1791" spans="2:6">
      <c r="B1791" s="59"/>
      <c r="C1791" s="49"/>
      <c r="D1791" s="60"/>
      <c r="E1791" s="50"/>
      <c r="F1791" s="51"/>
    </row>
    <row r="1792" spans="2:6">
      <c r="B1792" s="59"/>
      <c r="C1792" s="49"/>
      <c r="D1792" s="60"/>
      <c r="E1792" s="50"/>
      <c r="F1792" s="51"/>
    </row>
    <row r="1793" spans="2:6">
      <c r="B1793" s="59"/>
      <c r="C1793" s="49"/>
      <c r="D1793" s="60"/>
      <c r="E1793" s="50"/>
      <c r="F1793" s="51"/>
    </row>
    <row r="1794" spans="2:6">
      <c r="B1794" s="59"/>
      <c r="C1794" s="49"/>
      <c r="D1794" s="60"/>
      <c r="E1794" s="50"/>
      <c r="F1794" s="51"/>
    </row>
    <row r="1795" spans="2:6">
      <c r="B1795" s="59"/>
      <c r="C1795" s="49"/>
      <c r="D1795" s="60"/>
      <c r="E1795" s="50"/>
      <c r="F1795" s="51"/>
    </row>
    <row r="1796" spans="2:6">
      <c r="B1796" s="59"/>
      <c r="C1796" s="49"/>
      <c r="D1796" s="60"/>
      <c r="E1796" s="50"/>
      <c r="F1796" s="51"/>
    </row>
    <row r="1797" spans="2:6">
      <c r="B1797" s="59"/>
      <c r="C1797" s="49"/>
      <c r="D1797" s="60"/>
      <c r="E1797" s="50"/>
      <c r="F1797" s="51"/>
    </row>
    <row r="1798" spans="2:6">
      <c r="B1798" s="59"/>
      <c r="C1798" s="49"/>
      <c r="D1798" s="60"/>
      <c r="E1798" s="50"/>
      <c r="F1798" s="51"/>
    </row>
    <row r="1799" spans="2:6">
      <c r="B1799" s="59"/>
      <c r="C1799" s="49"/>
      <c r="D1799" s="60"/>
      <c r="E1799" s="50"/>
      <c r="F1799" s="51"/>
    </row>
    <row r="1800" spans="2:6">
      <c r="B1800" s="59"/>
      <c r="C1800" s="49"/>
      <c r="D1800" s="60"/>
      <c r="E1800" s="50"/>
      <c r="F1800" s="51"/>
    </row>
    <row r="1801" spans="2:6">
      <c r="B1801" s="59"/>
      <c r="C1801" s="49"/>
      <c r="D1801" s="60"/>
      <c r="E1801" s="50"/>
      <c r="F1801" s="51"/>
    </row>
    <row r="1802" spans="2:6">
      <c r="B1802" s="59"/>
      <c r="C1802" s="49"/>
      <c r="D1802" s="60"/>
      <c r="E1802" s="50"/>
      <c r="F1802" s="51"/>
    </row>
    <row r="1803" spans="2:6">
      <c r="B1803" s="59"/>
      <c r="C1803" s="49"/>
      <c r="D1803" s="60"/>
      <c r="E1803" s="50"/>
      <c r="F1803" s="51"/>
    </row>
    <row r="1804" spans="2:6">
      <c r="B1804" s="59"/>
      <c r="C1804" s="49"/>
      <c r="D1804" s="60"/>
      <c r="E1804" s="50"/>
      <c r="F1804" s="51"/>
    </row>
    <row r="1805" spans="2:6">
      <c r="B1805" s="59"/>
      <c r="C1805" s="49"/>
      <c r="D1805" s="60"/>
      <c r="E1805" s="50"/>
      <c r="F1805" s="51"/>
    </row>
    <row r="1806" spans="2:6">
      <c r="B1806" s="59"/>
      <c r="C1806" s="49"/>
      <c r="D1806" s="60"/>
      <c r="E1806" s="50"/>
      <c r="F1806" s="51"/>
    </row>
    <row r="1807" spans="2:6">
      <c r="B1807" s="59"/>
      <c r="C1807" s="49"/>
      <c r="D1807" s="60"/>
      <c r="E1807" s="50"/>
      <c r="F1807" s="51"/>
    </row>
    <row r="1808" spans="2:6">
      <c r="B1808" s="59"/>
      <c r="C1808" s="49"/>
      <c r="D1808" s="60"/>
      <c r="E1808" s="50"/>
      <c r="F1808" s="51"/>
    </row>
    <row r="1809" spans="2:6">
      <c r="B1809" s="59"/>
      <c r="C1809" s="49"/>
      <c r="D1809" s="60"/>
      <c r="E1809" s="50"/>
      <c r="F1809" s="51"/>
    </row>
    <row r="1810" spans="2:6">
      <c r="B1810" s="59"/>
      <c r="C1810" s="49"/>
      <c r="D1810" s="60"/>
      <c r="E1810" s="50"/>
      <c r="F1810" s="51"/>
    </row>
    <row r="1811" spans="2:6">
      <c r="B1811" s="59"/>
      <c r="C1811" s="49"/>
      <c r="D1811" s="60"/>
      <c r="E1811" s="50"/>
      <c r="F1811" s="51"/>
    </row>
    <row r="1812" spans="2:6">
      <c r="B1812" s="59"/>
      <c r="C1812" s="49"/>
      <c r="D1812" s="60"/>
      <c r="E1812" s="50"/>
      <c r="F1812" s="51"/>
    </row>
    <row r="1813" spans="2:6">
      <c r="B1813" s="59"/>
      <c r="C1813" s="49"/>
      <c r="D1813" s="60"/>
      <c r="E1813" s="50"/>
      <c r="F1813" s="51"/>
    </row>
    <row r="1814" spans="2:6">
      <c r="B1814" s="59"/>
      <c r="C1814" s="49"/>
      <c r="D1814" s="60"/>
      <c r="E1814" s="50"/>
      <c r="F1814" s="51"/>
    </row>
    <row r="1815" spans="2:6">
      <c r="B1815" s="59"/>
      <c r="C1815" s="49"/>
      <c r="D1815" s="60"/>
      <c r="E1815" s="50"/>
      <c r="F1815" s="51"/>
    </row>
    <row r="1816" spans="2:6">
      <c r="B1816" s="59"/>
      <c r="C1816" s="49"/>
      <c r="D1816" s="60"/>
      <c r="E1816" s="50"/>
      <c r="F1816" s="51"/>
    </row>
    <row r="1817" spans="2:6">
      <c r="B1817" s="59"/>
      <c r="C1817" s="49"/>
      <c r="D1817" s="60"/>
      <c r="E1817" s="50"/>
      <c r="F1817" s="51"/>
    </row>
    <row r="1818" spans="2:6">
      <c r="B1818" s="59"/>
      <c r="C1818" s="49"/>
      <c r="D1818" s="60"/>
      <c r="E1818" s="50"/>
      <c r="F1818" s="51"/>
    </row>
    <row r="1819" spans="2:6">
      <c r="B1819" s="59"/>
      <c r="C1819" s="49"/>
      <c r="D1819" s="60"/>
      <c r="E1819" s="50"/>
      <c r="F1819" s="51"/>
    </row>
    <row r="1820" spans="2:6">
      <c r="B1820" s="59"/>
      <c r="C1820" s="49"/>
      <c r="D1820" s="60"/>
      <c r="E1820" s="50"/>
      <c r="F1820" s="51"/>
    </row>
    <row r="1821" spans="2:6">
      <c r="B1821" s="59"/>
      <c r="C1821" s="49"/>
      <c r="D1821" s="60"/>
      <c r="E1821" s="50"/>
      <c r="F1821" s="51"/>
    </row>
    <row r="1822" spans="2:6">
      <c r="B1822" s="59"/>
      <c r="C1822" s="49"/>
      <c r="D1822" s="60"/>
      <c r="E1822" s="50"/>
      <c r="F1822" s="51"/>
    </row>
    <row r="1823" spans="2:6">
      <c r="B1823" s="59"/>
      <c r="C1823" s="49"/>
      <c r="D1823" s="60"/>
      <c r="E1823" s="50"/>
      <c r="F1823" s="51"/>
    </row>
    <row r="1824" spans="2:6">
      <c r="B1824" s="59"/>
      <c r="C1824" s="49"/>
      <c r="D1824" s="60"/>
      <c r="E1824" s="50"/>
      <c r="F1824" s="51"/>
    </row>
    <row r="1825" spans="2:6">
      <c r="B1825" s="59"/>
      <c r="C1825" s="49"/>
      <c r="D1825" s="60"/>
      <c r="E1825" s="50"/>
      <c r="F1825" s="51"/>
    </row>
    <row r="1826" spans="2:6">
      <c r="B1826" s="59"/>
      <c r="C1826" s="49"/>
      <c r="D1826" s="60"/>
      <c r="E1826" s="50"/>
      <c r="F1826" s="51"/>
    </row>
    <row r="1827" spans="2:6">
      <c r="B1827" s="59"/>
      <c r="C1827" s="49"/>
      <c r="D1827" s="60"/>
      <c r="E1827" s="50"/>
      <c r="F1827" s="51"/>
    </row>
    <row r="1828" spans="2:6">
      <c r="B1828" s="59"/>
      <c r="C1828" s="49"/>
      <c r="D1828" s="60"/>
      <c r="E1828" s="50"/>
      <c r="F1828" s="51"/>
    </row>
    <row r="1829" spans="2:6">
      <c r="B1829" s="59"/>
      <c r="C1829" s="49"/>
      <c r="D1829" s="60"/>
      <c r="E1829" s="50"/>
      <c r="F1829" s="51"/>
    </row>
    <row r="1830" spans="2:6">
      <c r="B1830" s="59"/>
      <c r="C1830" s="49"/>
      <c r="D1830" s="60"/>
      <c r="E1830" s="50"/>
      <c r="F1830" s="51"/>
    </row>
    <row r="1831" spans="2:6">
      <c r="B1831" s="59"/>
      <c r="C1831" s="49"/>
      <c r="D1831" s="60"/>
      <c r="E1831" s="50"/>
      <c r="F1831" s="51"/>
    </row>
    <row r="1832" spans="2:6">
      <c r="B1832" s="59"/>
      <c r="C1832" s="49"/>
      <c r="D1832" s="60"/>
      <c r="E1832" s="50"/>
      <c r="F1832" s="51"/>
    </row>
    <row r="1833" spans="2:6">
      <c r="B1833" s="59"/>
      <c r="C1833" s="49"/>
      <c r="D1833" s="60"/>
      <c r="E1833" s="50"/>
      <c r="F1833" s="51"/>
    </row>
    <row r="1834" spans="2:6">
      <c r="B1834" s="59"/>
      <c r="C1834" s="49"/>
      <c r="D1834" s="60"/>
      <c r="E1834" s="50"/>
      <c r="F1834" s="51"/>
    </row>
    <row r="1835" spans="2:6">
      <c r="B1835" s="59"/>
      <c r="C1835" s="49"/>
      <c r="D1835" s="60"/>
      <c r="E1835" s="50"/>
      <c r="F1835" s="51"/>
    </row>
    <row r="1836" spans="2:6">
      <c r="B1836" s="59"/>
      <c r="C1836" s="49"/>
      <c r="D1836" s="60"/>
      <c r="E1836" s="50"/>
      <c r="F1836" s="51"/>
    </row>
    <row r="1837" spans="2:6">
      <c r="B1837" s="59"/>
      <c r="C1837" s="49"/>
      <c r="D1837" s="60"/>
      <c r="E1837" s="50"/>
      <c r="F1837" s="51"/>
    </row>
    <row r="1838" spans="2:6">
      <c r="B1838" s="59"/>
      <c r="C1838" s="49"/>
      <c r="D1838" s="60"/>
      <c r="E1838" s="50"/>
      <c r="F1838" s="51"/>
    </row>
    <row r="1839" spans="2:6">
      <c r="B1839" s="59"/>
      <c r="C1839" s="49"/>
      <c r="D1839" s="60"/>
      <c r="E1839" s="50"/>
      <c r="F1839" s="51"/>
    </row>
    <row r="1840" spans="2:6">
      <c r="B1840" s="59"/>
      <c r="C1840" s="49"/>
      <c r="D1840" s="60"/>
      <c r="E1840" s="50"/>
      <c r="F1840" s="51"/>
    </row>
    <row r="1841" spans="2:6">
      <c r="B1841" s="59"/>
      <c r="C1841" s="49"/>
      <c r="D1841" s="60"/>
      <c r="E1841" s="50"/>
      <c r="F1841" s="51"/>
    </row>
    <row r="1842" spans="2:6">
      <c r="B1842" s="59"/>
      <c r="C1842" s="49"/>
      <c r="D1842" s="60"/>
      <c r="E1842" s="50"/>
      <c r="F1842" s="51"/>
    </row>
    <row r="1843" spans="2:6">
      <c r="B1843" s="59"/>
      <c r="C1843" s="49"/>
      <c r="D1843" s="60"/>
      <c r="E1843" s="50"/>
      <c r="F1843" s="51"/>
    </row>
    <row r="1844" spans="2:6">
      <c r="B1844" s="59"/>
      <c r="C1844" s="49"/>
      <c r="D1844" s="60"/>
      <c r="E1844" s="50"/>
      <c r="F1844" s="51"/>
    </row>
    <row r="1845" spans="2:6">
      <c r="B1845" s="59"/>
      <c r="C1845" s="49"/>
      <c r="D1845" s="60"/>
      <c r="E1845" s="50"/>
      <c r="F1845" s="51"/>
    </row>
    <row r="1846" spans="2:6">
      <c r="B1846" s="59"/>
      <c r="C1846" s="49"/>
      <c r="D1846" s="60"/>
      <c r="E1846" s="50"/>
      <c r="F1846" s="51"/>
    </row>
    <row r="1847" spans="2:6">
      <c r="B1847" s="59"/>
      <c r="C1847" s="49"/>
      <c r="D1847" s="60"/>
      <c r="E1847" s="50"/>
      <c r="F1847" s="51"/>
    </row>
    <row r="1848" spans="2:6">
      <c r="B1848" s="59"/>
      <c r="C1848" s="49"/>
      <c r="D1848" s="60"/>
      <c r="E1848" s="50"/>
      <c r="F1848" s="51"/>
    </row>
    <row r="1849" spans="2:6">
      <c r="B1849" s="59"/>
      <c r="C1849" s="49"/>
      <c r="D1849" s="60"/>
      <c r="E1849" s="50"/>
      <c r="F1849" s="51"/>
    </row>
    <row r="1850" spans="2:6">
      <c r="B1850" s="59"/>
      <c r="C1850" s="49"/>
      <c r="D1850" s="60"/>
      <c r="E1850" s="50"/>
      <c r="F1850" s="51"/>
    </row>
    <row r="1851" spans="2:6">
      <c r="B1851" s="59"/>
      <c r="C1851" s="49"/>
      <c r="D1851" s="60"/>
      <c r="E1851" s="50"/>
      <c r="F1851" s="51"/>
    </row>
    <row r="1852" spans="2:6">
      <c r="B1852" s="59"/>
      <c r="C1852" s="49"/>
      <c r="D1852" s="60"/>
      <c r="E1852" s="50"/>
      <c r="F1852" s="51"/>
    </row>
    <row r="1853" spans="2:6">
      <c r="B1853" s="59"/>
      <c r="C1853" s="49"/>
      <c r="D1853" s="60"/>
      <c r="E1853" s="50"/>
      <c r="F1853" s="51"/>
    </row>
    <row r="1854" spans="2:6">
      <c r="B1854" s="59"/>
      <c r="C1854" s="49"/>
      <c r="D1854" s="60"/>
      <c r="E1854" s="50"/>
      <c r="F1854" s="51"/>
    </row>
    <row r="1855" spans="2:6">
      <c r="B1855" s="59"/>
      <c r="C1855" s="49"/>
      <c r="D1855" s="60"/>
      <c r="E1855" s="50"/>
      <c r="F1855" s="51"/>
    </row>
    <row r="1856" spans="2:6">
      <c r="B1856" s="59"/>
      <c r="C1856" s="49"/>
      <c r="D1856" s="60"/>
      <c r="E1856" s="50"/>
      <c r="F1856" s="51"/>
    </row>
    <row r="1857" spans="2:6">
      <c r="B1857" s="59"/>
      <c r="C1857" s="49"/>
      <c r="D1857" s="60"/>
      <c r="E1857" s="50"/>
      <c r="F1857" s="51"/>
    </row>
    <row r="1858" spans="2:6">
      <c r="B1858" s="59"/>
      <c r="C1858" s="49"/>
      <c r="D1858" s="60"/>
      <c r="E1858" s="50"/>
      <c r="F1858" s="51"/>
    </row>
    <row r="1859" spans="2:6">
      <c r="B1859" s="59"/>
      <c r="C1859" s="49"/>
      <c r="D1859" s="60"/>
      <c r="E1859" s="50"/>
      <c r="F1859" s="51"/>
    </row>
    <row r="1860" spans="2:6">
      <c r="B1860" s="59"/>
      <c r="C1860" s="49"/>
      <c r="D1860" s="60"/>
      <c r="E1860" s="50"/>
      <c r="F1860" s="51"/>
    </row>
    <row r="1861" spans="2:6">
      <c r="B1861" s="59"/>
      <c r="C1861" s="49"/>
      <c r="D1861" s="60"/>
      <c r="E1861" s="50"/>
      <c r="F1861" s="51"/>
    </row>
    <row r="1862" spans="2:6">
      <c r="B1862" s="59"/>
      <c r="C1862" s="49"/>
      <c r="D1862" s="60"/>
      <c r="E1862" s="50"/>
      <c r="F1862" s="51"/>
    </row>
    <row r="1863" spans="2:6">
      <c r="B1863" s="59"/>
      <c r="C1863" s="49"/>
      <c r="D1863" s="60"/>
      <c r="E1863" s="50"/>
      <c r="F1863" s="51"/>
    </row>
    <row r="1864" spans="2:6">
      <c r="B1864" s="59"/>
      <c r="C1864" s="49"/>
      <c r="D1864" s="60"/>
      <c r="E1864" s="50"/>
      <c r="F1864" s="51"/>
    </row>
    <row r="1865" spans="2:6">
      <c r="B1865" s="59"/>
      <c r="C1865" s="49"/>
      <c r="D1865" s="60"/>
      <c r="E1865" s="50"/>
      <c r="F1865" s="51"/>
    </row>
    <row r="1866" spans="2:6">
      <c r="B1866" s="59"/>
      <c r="C1866" s="49"/>
      <c r="D1866" s="60"/>
      <c r="E1866" s="50"/>
      <c r="F1866" s="51"/>
    </row>
    <row r="1867" spans="2:6">
      <c r="B1867" s="59"/>
      <c r="C1867" s="49"/>
      <c r="D1867" s="60"/>
      <c r="E1867" s="50"/>
      <c r="F1867" s="51"/>
    </row>
    <row r="1868" spans="2:6">
      <c r="B1868" s="59"/>
      <c r="C1868" s="49"/>
      <c r="D1868" s="60"/>
      <c r="E1868" s="50"/>
      <c r="F1868" s="51"/>
    </row>
    <row r="1869" spans="2:6">
      <c r="B1869" s="59"/>
      <c r="C1869" s="49"/>
      <c r="D1869" s="60"/>
      <c r="E1869" s="50"/>
      <c r="F1869" s="51"/>
    </row>
    <row r="1870" spans="2:6">
      <c r="B1870" s="59"/>
      <c r="C1870" s="49"/>
      <c r="D1870" s="60"/>
      <c r="E1870" s="50"/>
      <c r="F1870" s="51"/>
    </row>
    <row r="1871" spans="2:6">
      <c r="B1871" s="59"/>
      <c r="C1871" s="49"/>
      <c r="D1871" s="60"/>
      <c r="E1871" s="50"/>
      <c r="F1871" s="51"/>
    </row>
    <row r="1872" spans="2:6">
      <c r="B1872" s="59"/>
      <c r="C1872" s="49"/>
      <c r="D1872" s="60"/>
      <c r="E1872" s="50"/>
      <c r="F1872" s="51"/>
    </row>
    <row r="1873" spans="2:6">
      <c r="B1873" s="59"/>
      <c r="C1873" s="49"/>
      <c r="D1873" s="60"/>
      <c r="E1873" s="50"/>
      <c r="F1873" s="51"/>
    </row>
    <row r="1874" spans="2:6">
      <c r="B1874" s="59"/>
      <c r="C1874" s="49"/>
      <c r="D1874" s="60"/>
      <c r="E1874" s="50"/>
      <c r="F1874" s="51"/>
    </row>
    <row r="1875" spans="2:6">
      <c r="B1875" s="59"/>
      <c r="C1875" s="49"/>
      <c r="D1875" s="60"/>
      <c r="E1875" s="50"/>
      <c r="F1875" s="51"/>
    </row>
    <row r="1876" spans="2:6">
      <c r="B1876" s="59"/>
      <c r="C1876" s="49"/>
      <c r="D1876" s="60"/>
      <c r="E1876" s="50"/>
      <c r="F1876" s="51"/>
    </row>
    <row r="1877" spans="2:6">
      <c r="B1877" s="59"/>
      <c r="C1877" s="49"/>
      <c r="D1877" s="60"/>
      <c r="E1877" s="50"/>
      <c r="F1877" s="51"/>
    </row>
    <row r="1878" spans="2:6">
      <c r="B1878" s="59"/>
      <c r="C1878" s="49"/>
      <c r="D1878" s="60"/>
      <c r="E1878" s="50"/>
      <c r="F1878" s="51"/>
    </row>
    <row r="1879" spans="2:6">
      <c r="B1879" s="59"/>
      <c r="C1879" s="49"/>
      <c r="D1879" s="60"/>
      <c r="E1879" s="50"/>
      <c r="F1879" s="51"/>
    </row>
    <row r="1880" spans="2:6">
      <c r="B1880" s="59"/>
      <c r="C1880" s="49"/>
      <c r="D1880" s="60"/>
      <c r="E1880" s="50"/>
      <c r="F1880" s="51"/>
    </row>
    <row r="1881" spans="2:6">
      <c r="B1881" s="59"/>
      <c r="C1881" s="49"/>
      <c r="D1881" s="60"/>
      <c r="E1881" s="50"/>
      <c r="F1881" s="51"/>
    </row>
    <row r="1882" spans="2:6">
      <c r="B1882" s="59"/>
      <c r="C1882" s="49"/>
      <c r="D1882" s="60"/>
      <c r="E1882" s="50"/>
      <c r="F1882" s="51"/>
    </row>
    <row r="1883" spans="2:6">
      <c r="B1883" s="59"/>
      <c r="C1883" s="49"/>
      <c r="D1883" s="60"/>
      <c r="E1883" s="50"/>
      <c r="F1883" s="51"/>
    </row>
    <row r="1884" spans="2:6">
      <c r="B1884" s="59"/>
      <c r="C1884" s="49"/>
      <c r="D1884" s="60"/>
      <c r="E1884" s="50"/>
      <c r="F1884" s="51"/>
    </row>
    <row r="1885" spans="2:6">
      <c r="B1885" s="59"/>
      <c r="C1885" s="49"/>
      <c r="D1885" s="60"/>
      <c r="E1885" s="50"/>
      <c r="F1885" s="51"/>
    </row>
    <row r="1886" spans="2:6">
      <c r="B1886" s="59"/>
      <c r="C1886" s="49"/>
      <c r="D1886" s="60"/>
      <c r="E1886" s="50"/>
      <c r="F1886" s="51"/>
    </row>
    <row r="1887" spans="2:6">
      <c r="B1887" s="59"/>
      <c r="C1887" s="49"/>
      <c r="D1887" s="60"/>
      <c r="E1887" s="50"/>
      <c r="F1887" s="51"/>
    </row>
    <row r="1888" spans="2:6">
      <c r="B1888" s="59"/>
      <c r="C1888" s="49"/>
      <c r="D1888" s="60"/>
      <c r="E1888" s="50"/>
      <c r="F1888" s="51"/>
    </row>
    <row r="1889" spans="2:6">
      <c r="B1889" s="59"/>
      <c r="C1889" s="49"/>
      <c r="D1889" s="60"/>
      <c r="E1889" s="50"/>
      <c r="F1889" s="51"/>
    </row>
    <row r="1890" spans="2:6">
      <c r="B1890" s="59"/>
      <c r="C1890" s="49"/>
      <c r="D1890" s="60"/>
      <c r="E1890" s="50"/>
      <c r="F1890" s="51"/>
    </row>
    <row r="1891" spans="2:6">
      <c r="B1891" s="59"/>
      <c r="C1891" s="49"/>
      <c r="D1891" s="60"/>
      <c r="E1891" s="50"/>
      <c r="F1891" s="51"/>
    </row>
    <row r="1892" spans="2:6">
      <c r="B1892" s="59"/>
      <c r="C1892" s="49"/>
      <c r="D1892" s="60"/>
      <c r="E1892" s="50"/>
      <c r="F1892" s="51"/>
    </row>
    <row r="1893" spans="2:6">
      <c r="B1893" s="59"/>
      <c r="C1893" s="49"/>
      <c r="D1893" s="60"/>
      <c r="E1893" s="50"/>
      <c r="F1893" s="51"/>
    </row>
    <row r="1894" spans="2:6">
      <c r="B1894" s="59"/>
      <c r="C1894" s="49"/>
      <c r="D1894" s="60"/>
      <c r="E1894" s="50"/>
      <c r="F1894" s="51"/>
    </row>
    <row r="1895" spans="2:6">
      <c r="B1895" s="59"/>
      <c r="C1895" s="49"/>
      <c r="D1895" s="60"/>
      <c r="E1895" s="50"/>
      <c r="F1895" s="51"/>
    </row>
    <row r="1896" spans="2:6">
      <c r="B1896" s="59"/>
      <c r="C1896" s="49"/>
      <c r="D1896" s="60"/>
      <c r="E1896" s="50"/>
      <c r="F1896" s="51"/>
    </row>
    <row r="1897" spans="2:6">
      <c r="B1897" s="59"/>
      <c r="C1897" s="49"/>
      <c r="D1897" s="60"/>
      <c r="E1897" s="50"/>
      <c r="F1897" s="51"/>
    </row>
    <row r="1898" spans="2:6">
      <c r="B1898" s="59"/>
      <c r="C1898" s="49"/>
      <c r="D1898" s="60"/>
      <c r="E1898" s="50"/>
      <c r="F1898" s="51"/>
    </row>
    <row r="1899" spans="2:6">
      <c r="B1899" s="59"/>
      <c r="C1899" s="49"/>
      <c r="D1899" s="60"/>
      <c r="E1899" s="50"/>
      <c r="F1899" s="51"/>
    </row>
    <row r="1900" spans="2:6">
      <c r="B1900" s="59"/>
      <c r="C1900" s="49"/>
      <c r="D1900" s="60"/>
      <c r="E1900" s="50"/>
      <c r="F1900" s="51"/>
    </row>
    <row r="1901" spans="2:6">
      <c r="B1901" s="59"/>
      <c r="C1901" s="49"/>
      <c r="D1901" s="60"/>
      <c r="E1901" s="50"/>
      <c r="F1901" s="51"/>
    </row>
    <row r="1902" spans="2:6">
      <c r="B1902" s="59"/>
      <c r="C1902" s="49"/>
      <c r="D1902" s="60"/>
      <c r="E1902" s="50"/>
      <c r="F1902" s="51"/>
    </row>
    <row r="1903" spans="2:6">
      <c r="B1903" s="59"/>
      <c r="C1903" s="49"/>
      <c r="D1903" s="60"/>
      <c r="E1903" s="50"/>
      <c r="F1903" s="51"/>
    </row>
    <row r="1904" spans="2:6">
      <c r="B1904" s="59"/>
      <c r="C1904" s="49"/>
      <c r="D1904" s="60"/>
      <c r="E1904" s="50"/>
      <c r="F1904" s="51"/>
    </row>
    <row r="1905" spans="2:6">
      <c r="B1905" s="59"/>
      <c r="C1905" s="49"/>
      <c r="D1905" s="60"/>
      <c r="E1905" s="50"/>
      <c r="F1905" s="51"/>
    </row>
    <row r="1906" spans="2:6">
      <c r="B1906" s="59"/>
      <c r="C1906" s="49"/>
      <c r="D1906" s="60"/>
      <c r="E1906" s="50"/>
      <c r="F1906" s="51"/>
    </row>
    <row r="1907" spans="2:6">
      <c r="B1907" s="59"/>
      <c r="C1907" s="49"/>
      <c r="D1907" s="60"/>
      <c r="E1907" s="50"/>
      <c r="F1907" s="51"/>
    </row>
    <row r="1908" spans="2:6">
      <c r="B1908" s="59"/>
      <c r="C1908" s="49"/>
      <c r="D1908" s="60"/>
      <c r="E1908" s="50"/>
      <c r="F1908" s="51"/>
    </row>
    <row r="1909" spans="2:6">
      <c r="B1909" s="59"/>
      <c r="C1909" s="49"/>
      <c r="D1909" s="60"/>
      <c r="E1909" s="50"/>
      <c r="F1909" s="51"/>
    </row>
    <row r="1910" spans="2:6">
      <c r="B1910" s="59"/>
      <c r="C1910" s="49"/>
      <c r="D1910" s="60"/>
      <c r="E1910" s="50"/>
      <c r="F1910" s="51"/>
    </row>
    <row r="1911" spans="2:6">
      <c r="B1911" s="59"/>
      <c r="C1911" s="49"/>
      <c r="D1911" s="60"/>
      <c r="E1911" s="50"/>
      <c r="F1911" s="51"/>
    </row>
    <row r="1912" spans="2:6">
      <c r="B1912" s="59"/>
      <c r="C1912" s="49"/>
      <c r="D1912" s="60"/>
      <c r="E1912" s="50"/>
      <c r="F1912" s="51"/>
    </row>
    <row r="1913" spans="2:6">
      <c r="B1913" s="59"/>
      <c r="C1913" s="49"/>
      <c r="D1913" s="60"/>
      <c r="E1913" s="50"/>
      <c r="F1913" s="51"/>
    </row>
    <row r="1914" spans="2:6">
      <c r="B1914" s="59"/>
      <c r="C1914" s="49"/>
      <c r="D1914" s="60"/>
      <c r="E1914" s="50"/>
      <c r="F1914" s="51"/>
    </row>
    <row r="1915" spans="2:6">
      <c r="B1915" s="59"/>
      <c r="C1915" s="49"/>
      <c r="D1915" s="60"/>
      <c r="E1915" s="50"/>
      <c r="F1915" s="51"/>
    </row>
    <row r="1916" spans="2:6">
      <c r="B1916" s="59"/>
      <c r="C1916" s="49"/>
      <c r="D1916" s="60"/>
      <c r="E1916" s="50"/>
      <c r="F1916" s="51"/>
    </row>
    <row r="1917" spans="2:6">
      <c r="B1917" s="59"/>
      <c r="C1917" s="49"/>
      <c r="D1917" s="60"/>
      <c r="E1917" s="50"/>
      <c r="F1917" s="51"/>
    </row>
    <row r="1918" spans="2:6">
      <c r="B1918" s="59"/>
      <c r="C1918" s="49"/>
      <c r="D1918" s="60"/>
      <c r="E1918" s="50"/>
      <c r="F1918" s="51"/>
    </row>
    <row r="1919" spans="2:6">
      <c r="B1919" s="59"/>
      <c r="C1919" s="49"/>
      <c r="D1919" s="60"/>
      <c r="E1919" s="50"/>
      <c r="F1919" s="51"/>
    </row>
    <row r="1920" spans="2:6">
      <c r="B1920" s="59"/>
      <c r="C1920" s="49"/>
      <c r="D1920" s="60"/>
      <c r="E1920" s="50"/>
      <c r="F1920" s="51"/>
    </row>
    <row r="1921" spans="2:6">
      <c r="B1921" s="59"/>
      <c r="C1921" s="49"/>
      <c r="D1921" s="60"/>
      <c r="E1921" s="50"/>
      <c r="F1921" s="51"/>
    </row>
    <row r="1922" spans="2:6">
      <c r="B1922" s="59"/>
      <c r="C1922" s="49"/>
      <c r="D1922" s="60"/>
      <c r="E1922" s="50"/>
      <c r="F1922" s="51"/>
    </row>
    <row r="1923" spans="2:6">
      <c r="B1923" s="59"/>
      <c r="C1923" s="49"/>
      <c r="D1923" s="60"/>
      <c r="E1923" s="50"/>
      <c r="F1923" s="51"/>
    </row>
    <row r="1924" spans="2:6">
      <c r="B1924" s="59"/>
      <c r="C1924" s="49"/>
      <c r="D1924" s="60"/>
      <c r="E1924" s="50"/>
      <c r="F1924" s="51"/>
    </row>
    <row r="1925" spans="2:6">
      <c r="B1925" s="59"/>
      <c r="C1925" s="49"/>
      <c r="D1925" s="60"/>
      <c r="E1925" s="50"/>
      <c r="F1925" s="51"/>
    </row>
    <row r="1926" spans="2:6">
      <c r="B1926" s="59"/>
      <c r="C1926" s="49"/>
      <c r="D1926" s="60"/>
      <c r="E1926" s="50"/>
      <c r="F1926" s="51"/>
    </row>
    <row r="1927" spans="2:6">
      <c r="B1927" s="59"/>
      <c r="C1927" s="49"/>
      <c r="D1927" s="60"/>
      <c r="E1927" s="50"/>
      <c r="F1927" s="51"/>
    </row>
    <row r="1928" spans="2:6">
      <c r="B1928" s="59"/>
      <c r="C1928" s="49"/>
      <c r="D1928" s="60"/>
      <c r="E1928" s="50"/>
      <c r="F1928" s="51"/>
    </row>
    <row r="1929" spans="2:6">
      <c r="B1929" s="59"/>
      <c r="C1929" s="49"/>
      <c r="D1929" s="60"/>
      <c r="E1929" s="50"/>
      <c r="F1929" s="51"/>
    </row>
    <row r="1930" spans="2:6">
      <c r="B1930" s="59"/>
      <c r="C1930" s="49"/>
      <c r="D1930" s="60"/>
      <c r="E1930" s="50"/>
      <c r="F1930" s="51"/>
    </row>
    <row r="1931" spans="2:6">
      <c r="B1931" s="59"/>
      <c r="C1931" s="49"/>
      <c r="D1931" s="60"/>
      <c r="E1931" s="50"/>
      <c r="F1931" s="51"/>
    </row>
    <row r="1932" spans="2:6">
      <c r="B1932" s="59"/>
      <c r="C1932" s="49"/>
      <c r="D1932" s="60"/>
      <c r="E1932" s="50"/>
      <c r="F1932" s="51"/>
    </row>
    <row r="1933" spans="2:6">
      <c r="B1933" s="59"/>
      <c r="C1933" s="49"/>
      <c r="D1933" s="60"/>
      <c r="E1933" s="50"/>
      <c r="F1933" s="51"/>
    </row>
    <row r="1934" spans="2:6">
      <c r="B1934" s="59"/>
      <c r="C1934" s="49"/>
      <c r="D1934" s="60"/>
      <c r="E1934" s="50"/>
      <c r="F1934" s="51"/>
    </row>
    <row r="1935" spans="2:6">
      <c r="B1935" s="59"/>
      <c r="C1935" s="49"/>
      <c r="D1935" s="60"/>
      <c r="E1935" s="50"/>
      <c r="F1935" s="51"/>
    </row>
    <row r="1936" spans="2:6">
      <c r="B1936" s="59"/>
      <c r="C1936" s="49"/>
      <c r="D1936" s="60"/>
      <c r="E1936" s="50"/>
      <c r="F1936" s="51"/>
    </row>
    <row r="1937" spans="2:6">
      <c r="B1937" s="59"/>
      <c r="C1937" s="49"/>
      <c r="D1937" s="60"/>
      <c r="E1937" s="50"/>
      <c r="F1937" s="51"/>
    </row>
    <row r="1938" spans="2:6">
      <c r="B1938" s="59"/>
      <c r="C1938" s="49"/>
      <c r="D1938" s="60"/>
      <c r="E1938" s="50"/>
      <c r="F1938" s="51"/>
    </row>
    <row r="1939" spans="2:6">
      <c r="B1939" s="59"/>
      <c r="C1939" s="49"/>
      <c r="D1939" s="60"/>
      <c r="E1939" s="50"/>
      <c r="F1939" s="51"/>
    </row>
    <row r="1940" spans="2:6">
      <c r="B1940" s="59"/>
      <c r="C1940" s="49"/>
      <c r="D1940" s="60"/>
      <c r="E1940" s="50"/>
      <c r="F1940" s="51"/>
    </row>
    <row r="1941" spans="2:6">
      <c r="B1941" s="59"/>
      <c r="C1941" s="49"/>
      <c r="D1941" s="60"/>
      <c r="E1941" s="50"/>
      <c r="F1941" s="51"/>
    </row>
    <row r="1942" spans="2:6">
      <c r="B1942" s="59"/>
      <c r="C1942" s="49"/>
      <c r="D1942" s="60"/>
      <c r="E1942" s="50"/>
      <c r="F1942" s="51"/>
    </row>
    <row r="1943" spans="2:6">
      <c r="B1943" s="59"/>
      <c r="C1943" s="49"/>
      <c r="D1943" s="60"/>
      <c r="E1943" s="50"/>
      <c r="F1943" s="51"/>
    </row>
    <row r="1944" spans="2:6">
      <c r="B1944" s="59"/>
      <c r="C1944" s="49"/>
      <c r="D1944" s="60"/>
      <c r="E1944" s="50"/>
      <c r="F1944" s="51"/>
    </row>
    <row r="1945" spans="2:6">
      <c r="B1945" s="59"/>
      <c r="C1945" s="49"/>
      <c r="D1945" s="60"/>
      <c r="E1945" s="50"/>
      <c r="F1945" s="51"/>
    </row>
    <row r="1946" spans="2:6">
      <c r="B1946" s="59"/>
      <c r="C1946" s="49"/>
      <c r="D1946" s="60"/>
      <c r="E1946" s="50"/>
      <c r="F1946" s="51"/>
    </row>
    <row r="1947" spans="2:6">
      <c r="B1947" s="59"/>
      <c r="C1947" s="49"/>
      <c r="D1947" s="60"/>
      <c r="E1947" s="50"/>
      <c r="F1947" s="51"/>
    </row>
    <row r="1948" spans="2:6">
      <c r="B1948" s="59"/>
      <c r="C1948" s="49"/>
      <c r="D1948" s="60"/>
      <c r="E1948" s="50"/>
      <c r="F1948" s="51"/>
    </row>
    <row r="1949" spans="2:6">
      <c r="B1949" s="59"/>
      <c r="C1949" s="49"/>
      <c r="D1949" s="60"/>
      <c r="E1949" s="50"/>
      <c r="F1949" s="51"/>
    </row>
    <row r="1950" spans="2:6">
      <c r="B1950" s="59"/>
      <c r="C1950" s="49"/>
      <c r="D1950" s="60"/>
      <c r="E1950" s="50"/>
      <c r="F1950" s="51"/>
    </row>
    <row r="1951" spans="2:6">
      <c r="B1951" s="59"/>
      <c r="C1951" s="49"/>
      <c r="D1951" s="60"/>
      <c r="E1951" s="50"/>
      <c r="F1951" s="51"/>
    </row>
    <row r="1952" spans="2:6">
      <c r="B1952" s="59"/>
      <c r="C1952" s="49"/>
      <c r="D1952" s="60"/>
      <c r="E1952" s="50"/>
      <c r="F1952" s="51"/>
    </row>
    <row r="1953" spans="2:6">
      <c r="B1953" s="59"/>
      <c r="C1953" s="49"/>
      <c r="D1953" s="60"/>
      <c r="E1953" s="50"/>
      <c r="F1953" s="51"/>
    </row>
    <row r="1954" spans="2:6">
      <c r="B1954" s="59"/>
      <c r="C1954" s="49"/>
      <c r="D1954" s="60"/>
      <c r="E1954" s="50"/>
      <c r="F1954" s="51"/>
    </row>
    <row r="1955" spans="2:6">
      <c r="B1955" s="59"/>
      <c r="C1955" s="49"/>
      <c r="D1955" s="60"/>
      <c r="E1955" s="50"/>
      <c r="F1955" s="51"/>
    </row>
    <row r="1956" spans="2:6">
      <c r="B1956" s="59"/>
      <c r="C1956" s="49"/>
      <c r="D1956" s="60"/>
      <c r="E1956" s="50"/>
      <c r="F1956" s="51"/>
    </row>
    <row r="1957" spans="2:6">
      <c r="B1957" s="59"/>
      <c r="C1957" s="49"/>
      <c r="D1957" s="60"/>
      <c r="E1957" s="50"/>
      <c r="F1957" s="51"/>
    </row>
    <row r="1958" spans="2:6">
      <c r="B1958" s="59"/>
      <c r="C1958" s="49"/>
      <c r="D1958" s="60"/>
      <c r="E1958" s="50"/>
      <c r="F1958" s="51"/>
    </row>
    <row r="1959" spans="2:6">
      <c r="B1959" s="59"/>
      <c r="C1959" s="49"/>
      <c r="D1959" s="60"/>
      <c r="E1959" s="50"/>
      <c r="F1959" s="51"/>
    </row>
    <row r="1960" spans="2:6">
      <c r="B1960" s="59"/>
      <c r="C1960" s="49"/>
      <c r="D1960" s="60"/>
      <c r="E1960" s="50"/>
      <c r="F1960" s="51"/>
    </row>
    <row r="1961" spans="2:6">
      <c r="B1961" s="59"/>
      <c r="C1961" s="49"/>
      <c r="D1961" s="60"/>
      <c r="E1961" s="50"/>
      <c r="F1961" s="51"/>
    </row>
    <row r="1962" spans="2:6">
      <c r="B1962" s="59"/>
      <c r="C1962" s="49"/>
      <c r="D1962" s="60"/>
      <c r="E1962" s="50"/>
      <c r="F1962" s="51"/>
    </row>
    <row r="1963" spans="2:6">
      <c r="B1963" s="59"/>
      <c r="C1963" s="49"/>
      <c r="D1963" s="60"/>
      <c r="E1963" s="50"/>
      <c r="F1963" s="51"/>
    </row>
    <row r="1964" spans="2:6">
      <c r="B1964" s="59"/>
      <c r="C1964" s="49"/>
      <c r="D1964" s="60"/>
      <c r="E1964" s="50"/>
      <c r="F1964" s="51"/>
    </row>
    <row r="1965" spans="2:6">
      <c r="B1965" s="59"/>
      <c r="C1965" s="49"/>
      <c r="D1965" s="60"/>
      <c r="E1965" s="50"/>
      <c r="F1965" s="51"/>
    </row>
    <row r="1966" spans="2:6">
      <c r="B1966" s="59"/>
      <c r="C1966" s="49"/>
      <c r="D1966" s="60"/>
      <c r="E1966" s="50"/>
      <c r="F1966" s="51"/>
    </row>
    <row r="1967" spans="2:6">
      <c r="B1967" s="59"/>
      <c r="C1967" s="49"/>
      <c r="D1967" s="60"/>
      <c r="E1967" s="50"/>
      <c r="F1967" s="51"/>
    </row>
    <row r="1968" spans="2:6">
      <c r="B1968" s="59"/>
      <c r="C1968" s="49"/>
      <c r="D1968" s="60"/>
      <c r="E1968" s="50"/>
      <c r="F1968" s="51"/>
    </row>
    <row r="1969" spans="2:6">
      <c r="B1969" s="59"/>
      <c r="C1969" s="49"/>
      <c r="D1969" s="60"/>
      <c r="E1969" s="50"/>
      <c r="F1969" s="51"/>
    </row>
    <row r="1970" spans="2:6">
      <c r="B1970" s="59"/>
      <c r="C1970" s="49"/>
      <c r="D1970" s="60"/>
      <c r="E1970" s="50"/>
      <c r="F1970" s="51"/>
    </row>
    <row r="1971" spans="2:6">
      <c r="B1971" s="59"/>
      <c r="C1971" s="49"/>
      <c r="D1971" s="60"/>
      <c r="E1971" s="50"/>
      <c r="F1971" s="51"/>
    </row>
    <row r="1972" spans="2:6">
      <c r="B1972" s="59"/>
      <c r="C1972" s="49"/>
      <c r="D1972" s="60"/>
      <c r="E1972" s="50"/>
      <c r="F1972" s="51"/>
    </row>
    <row r="1973" spans="2:6">
      <c r="B1973" s="59"/>
      <c r="C1973" s="49"/>
      <c r="D1973" s="60"/>
      <c r="E1973" s="50"/>
      <c r="F1973" s="51"/>
    </row>
    <row r="1974" spans="2:6">
      <c r="B1974" s="59"/>
      <c r="C1974" s="49"/>
      <c r="D1974" s="60"/>
      <c r="E1974" s="50"/>
      <c r="F1974" s="51"/>
    </row>
    <row r="1975" spans="2:6">
      <c r="B1975" s="59"/>
      <c r="C1975" s="49"/>
      <c r="D1975" s="60"/>
      <c r="E1975" s="50"/>
      <c r="F1975" s="51"/>
    </row>
    <row r="1976" spans="2:6">
      <c r="B1976" s="59"/>
      <c r="C1976" s="49"/>
      <c r="D1976" s="60"/>
      <c r="E1976" s="50"/>
      <c r="F1976" s="51"/>
    </row>
    <row r="1977" spans="2:6">
      <c r="B1977" s="59"/>
      <c r="C1977" s="49"/>
      <c r="D1977" s="60"/>
      <c r="E1977" s="50"/>
      <c r="F1977" s="51"/>
    </row>
    <row r="1978" spans="2:6">
      <c r="B1978" s="59"/>
      <c r="C1978" s="49"/>
      <c r="D1978" s="60"/>
      <c r="E1978" s="50"/>
      <c r="F1978" s="51"/>
    </row>
    <row r="1979" spans="2:6">
      <c r="B1979" s="59"/>
      <c r="C1979" s="49"/>
      <c r="D1979" s="60"/>
      <c r="E1979" s="50"/>
      <c r="F1979" s="51"/>
    </row>
    <row r="1980" spans="2:6">
      <c r="B1980" s="59"/>
      <c r="C1980" s="49"/>
      <c r="D1980" s="60"/>
      <c r="E1980" s="50"/>
      <c r="F1980" s="51"/>
    </row>
    <row r="1981" spans="2:6">
      <c r="B1981" s="59"/>
      <c r="C1981" s="49"/>
      <c r="D1981" s="60"/>
      <c r="E1981" s="50"/>
      <c r="F1981" s="51"/>
    </row>
    <row r="1982" spans="2:6">
      <c r="B1982" s="59"/>
      <c r="C1982" s="49"/>
      <c r="D1982" s="60"/>
      <c r="E1982" s="50"/>
      <c r="F1982" s="51"/>
    </row>
    <row r="1983" spans="2:6">
      <c r="B1983" s="59"/>
      <c r="C1983" s="49"/>
      <c r="D1983" s="60"/>
      <c r="E1983" s="50"/>
      <c r="F1983" s="51"/>
    </row>
    <row r="1984" spans="2:6">
      <c r="B1984" s="59"/>
      <c r="C1984" s="49"/>
      <c r="D1984" s="60"/>
      <c r="E1984" s="50"/>
      <c r="F1984" s="51"/>
    </row>
    <row r="1985" spans="2:6">
      <c r="B1985" s="59"/>
      <c r="C1985" s="49"/>
      <c r="D1985" s="60"/>
      <c r="E1985" s="50"/>
      <c r="F1985" s="51"/>
    </row>
    <row r="1986" spans="2:6">
      <c r="B1986" s="59"/>
      <c r="C1986" s="49"/>
      <c r="D1986" s="60"/>
      <c r="E1986" s="50"/>
      <c r="F1986" s="51"/>
    </row>
    <row r="1987" spans="2:6">
      <c r="B1987" s="59"/>
      <c r="C1987" s="49"/>
      <c r="D1987" s="60"/>
      <c r="E1987" s="50"/>
      <c r="F1987" s="51"/>
    </row>
    <row r="1988" spans="2:6">
      <c r="B1988" s="59"/>
      <c r="C1988" s="49"/>
      <c r="D1988" s="60"/>
      <c r="E1988" s="50"/>
      <c r="F1988" s="51"/>
    </row>
    <row r="1989" spans="2:6">
      <c r="B1989" s="59"/>
      <c r="C1989" s="49"/>
      <c r="D1989" s="60"/>
      <c r="E1989" s="50"/>
      <c r="F1989" s="51"/>
    </row>
    <row r="1990" spans="2:6">
      <c r="B1990" s="59"/>
      <c r="C1990" s="49"/>
      <c r="D1990" s="60"/>
      <c r="E1990" s="50"/>
      <c r="F1990" s="51"/>
    </row>
    <row r="1991" spans="2:6">
      <c r="B1991" s="59"/>
      <c r="C1991" s="49"/>
      <c r="D1991" s="60"/>
      <c r="E1991" s="50"/>
      <c r="F1991" s="51"/>
    </row>
    <row r="1992" spans="2:6">
      <c r="B1992" s="59"/>
      <c r="C1992" s="49"/>
      <c r="D1992" s="60"/>
      <c r="E1992" s="50"/>
      <c r="F1992" s="51"/>
    </row>
    <row r="1993" spans="2:6">
      <c r="B1993" s="59"/>
      <c r="C1993" s="49"/>
      <c r="D1993" s="60"/>
      <c r="E1993" s="50"/>
      <c r="F1993" s="51"/>
    </row>
    <row r="1994" spans="2:6">
      <c r="B1994" s="59"/>
      <c r="C1994" s="49"/>
      <c r="D1994" s="60"/>
      <c r="E1994" s="50"/>
      <c r="F1994" s="51"/>
    </row>
    <row r="1995" spans="2:6">
      <c r="B1995" s="59"/>
      <c r="C1995" s="49"/>
      <c r="D1995" s="60"/>
      <c r="E1995" s="50"/>
      <c r="F1995" s="51"/>
    </row>
    <row r="1996" spans="2:6">
      <c r="B1996" s="59"/>
      <c r="C1996" s="49"/>
      <c r="D1996" s="60"/>
      <c r="E1996" s="50"/>
      <c r="F1996" s="51"/>
    </row>
    <row r="1997" spans="2:6">
      <c r="B1997" s="59"/>
      <c r="C1997" s="49"/>
      <c r="D1997" s="60"/>
      <c r="E1997" s="50"/>
      <c r="F1997" s="51"/>
    </row>
    <row r="1998" spans="2:6">
      <c r="B1998" s="59"/>
      <c r="C1998" s="49"/>
      <c r="D1998" s="60"/>
      <c r="E1998" s="50"/>
      <c r="F1998" s="51"/>
    </row>
    <row r="1999" spans="2:6">
      <c r="B1999" s="59"/>
      <c r="C1999" s="49"/>
      <c r="D1999" s="60"/>
      <c r="E1999" s="50"/>
      <c r="F1999" s="51"/>
    </row>
    <row r="2000" spans="2:6">
      <c r="B2000" s="59"/>
      <c r="C2000" s="49"/>
      <c r="D2000" s="60"/>
      <c r="E2000" s="50"/>
      <c r="F2000" s="51"/>
    </row>
    <row r="2001" spans="2:6">
      <c r="B2001" s="59"/>
      <c r="C2001" s="49"/>
      <c r="D2001" s="60"/>
      <c r="E2001" s="50"/>
      <c r="F2001" s="51"/>
    </row>
    <row r="2002" spans="2:6">
      <c r="B2002" s="59"/>
      <c r="C2002" s="49"/>
      <c r="D2002" s="60"/>
      <c r="E2002" s="50"/>
      <c r="F2002" s="51"/>
    </row>
    <row r="2003" spans="2:6">
      <c r="B2003" s="59"/>
      <c r="C2003" s="49"/>
      <c r="D2003" s="60"/>
      <c r="E2003" s="50"/>
      <c r="F2003" s="51"/>
    </row>
    <row r="2004" spans="2:6">
      <c r="B2004" s="59"/>
      <c r="C2004" s="49"/>
      <c r="D2004" s="60"/>
      <c r="E2004" s="50"/>
      <c r="F2004" s="51"/>
    </row>
    <row r="2005" spans="2:6">
      <c r="B2005" s="59"/>
      <c r="C2005" s="49"/>
      <c r="D2005" s="60"/>
      <c r="E2005" s="50"/>
      <c r="F2005" s="51"/>
    </row>
    <row r="2006" spans="2:6">
      <c r="B2006" s="59"/>
      <c r="C2006" s="49"/>
      <c r="D2006" s="60"/>
      <c r="E2006" s="50"/>
      <c r="F2006" s="51"/>
    </row>
    <row r="2007" spans="2:6">
      <c r="B2007" s="59"/>
      <c r="C2007" s="49"/>
      <c r="D2007" s="60"/>
      <c r="E2007" s="50"/>
      <c r="F2007" s="51"/>
    </row>
    <row r="2008" spans="2:6">
      <c r="B2008" s="59"/>
      <c r="C2008" s="49"/>
      <c r="D2008" s="60"/>
      <c r="E2008" s="50"/>
      <c r="F2008" s="51"/>
    </row>
    <row r="2009" spans="2:6">
      <c r="B2009" s="59"/>
      <c r="C2009" s="49"/>
      <c r="D2009" s="60"/>
      <c r="E2009" s="50"/>
      <c r="F2009" s="51"/>
    </row>
    <row r="2010" spans="2:6">
      <c r="B2010" s="59"/>
      <c r="C2010" s="49"/>
      <c r="D2010" s="60"/>
      <c r="E2010" s="50"/>
      <c r="F2010" s="51"/>
    </row>
    <row r="2011" spans="2:6">
      <c r="B2011" s="59"/>
      <c r="C2011" s="49"/>
      <c r="D2011" s="60"/>
      <c r="E2011" s="50"/>
      <c r="F2011" s="51"/>
    </row>
    <row r="2012" spans="2:6">
      <c r="B2012" s="59"/>
      <c r="C2012" s="49"/>
      <c r="D2012" s="60"/>
      <c r="E2012" s="50"/>
      <c r="F2012" s="51"/>
    </row>
    <row r="2013" spans="2:6">
      <c r="B2013" s="59"/>
      <c r="C2013" s="49"/>
      <c r="D2013" s="60"/>
      <c r="E2013" s="50"/>
      <c r="F2013" s="51"/>
    </row>
    <row r="2014" spans="2:6">
      <c r="B2014" s="59"/>
      <c r="C2014" s="49"/>
      <c r="D2014" s="60"/>
      <c r="E2014" s="50"/>
      <c r="F2014" s="51"/>
    </row>
    <row r="2015" spans="2:6">
      <c r="B2015" s="59"/>
      <c r="C2015" s="49"/>
      <c r="D2015" s="60"/>
      <c r="E2015" s="50"/>
      <c r="F2015" s="51"/>
    </row>
    <row r="2016" spans="2:6">
      <c r="B2016" s="59"/>
      <c r="C2016" s="49"/>
      <c r="D2016" s="60"/>
      <c r="E2016" s="50"/>
      <c r="F2016" s="51"/>
    </row>
    <row r="2017" spans="2:6">
      <c r="B2017" s="59"/>
      <c r="C2017" s="49"/>
      <c r="D2017" s="60"/>
      <c r="E2017" s="50"/>
      <c r="F2017" s="51"/>
    </row>
    <row r="2018" spans="2:6">
      <c r="B2018" s="59"/>
      <c r="C2018" s="49"/>
      <c r="D2018" s="60"/>
      <c r="E2018" s="50"/>
      <c r="F2018" s="51"/>
    </row>
    <row r="2019" spans="2:6">
      <c r="B2019" s="59"/>
      <c r="C2019" s="49"/>
      <c r="D2019" s="60"/>
      <c r="E2019" s="50"/>
      <c r="F2019" s="51"/>
    </row>
    <row r="2020" spans="2:6">
      <c r="B2020" s="59"/>
      <c r="C2020" s="49"/>
      <c r="D2020" s="60"/>
      <c r="E2020" s="50"/>
      <c r="F2020" s="51"/>
    </row>
    <row r="2021" spans="2:6">
      <c r="B2021" s="59"/>
      <c r="C2021" s="49"/>
      <c r="D2021" s="60"/>
      <c r="E2021" s="50"/>
      <c r="F2021" s="51"/>
    </row>
    <row r="2022" spans="2:6">
      <c r="B2022" s="59"/>
      <c r="C2022" s="49"/>
      <c r="D2022" s="60"/>
      <c r="E2022" s="50"/>
      <c r="F2022" s="51"/>
    </row>
    <row r="2023" spans="2:6">
      <c r="B2023" s="59"/>
      <c r="C2023" s="49"/>
      <c r="D2023" s="60"/>
      <c r="E2023" s="50"/>
      <c r="F2023" s="51"/>
    </row>
    <row r="2024" spans="2:6">
      <c r="B2024" s="59"/>
      <c r="C2024" s="49"/>
      <c r="D2024" s="60"/>
      <c r="E2024" s="50"/>
      <c r="F2024" s="51"/>
    </row>
    <row r="2025" spans="2:6">
      <c r="B2025" s="59"/>
      <c r="C2025" s="49"/>
      <c r="D2025" s="60"/>
      <c r="E2025" s="50"/>
      <c r="F2025" s="51"/>
    </row>
    <row r="2026" spans="2:6">
      <c r="B2026" s="59"/>
      <c r="C2026" s="49"/>
      <c r="D2026" s="60"/>
      <c r="E2026" s="50"/>
      <c r="F2026" s="51"/>
    </row>
    <row r="2027" spans="2:6">
      <c r="B2027" s="59"/>
      <c r="C2027" s="49"/>
      <c r="D2027" s="60"/>
      <c r="E2027" s="50"/>
      <c r="F2027" s="51"/>
    </row>
    <row r="2028" spans="2:6">
      <c r="B2028" s="59"/>
      <c r="C2028" s="49"/>
      <c r="D2028" s="60"/>
      <c r="E2028" s="50"/>
      <c r="F2028" s="51"/>
    </row>
    <row r="2029" spans="2:6">
      <c r="B2029" s="59"/>
      <c r="C2029" s="49"/>
      <c r="D2029" s="60"/>
      <c r="E2029" s="50"/>
      <c r="F2029" s="51"/>
    </row>
    <row r="2030" spans="2:6">
      <c r="B2030" s="59"/>
      <c r="C2030" s="49"/>
      <c r="D2030" s="60"/>
      <c r="E2030" s="50"/>
      <c r="F2030" s="51"/>
    </row>
    <row r="2031" spans="2:6">
      <c r="B2031" s="59"/>
      <c r="C2031" s="49"/>
      <c r="D2031" s="60"/>
      <c r="E2031" s="50"/>
      <c r="F2031" s="51"/>
    </row>
    <row r="2032" spans="2:6">
      <c r="B2032" s="59"/>
      <c r="C2032" s="49"/>
      <c r="D2032" s="60"/>
      <c r="E2032" s="50"/>
      <c r="F2032" s="51"/>
    </row>
    <row r="2033" spans="2:6">
      <c r="B2033" s="59"/>
      <c r="C2033" s="49"/>
      <c r="D2033" s="60"/>
      <c r="E2033" s="50"/>
      <c r="F2033" s="51"/>
    </row>
    <row r="2034" spans="2:6">
      <c r="B2034" s="59"/>
      <c r="C2034" s="49"/>
      <c r="D2034" s="60"/>
      <c r="E2034" s="50"/>
      <c r="F2034" s="51"/>
    </row>
    <row r="2035" spans="2:6">
      <c r="B2035" s="59"/>
      <c r="C2035" s="49"/>
      <c r="D2035" s="60"/>
      <c r="E2035" s="50"/>
      <c r="F2035" s="51"/>
    </row>
    <row r="2036" spans="2:6">
      <c r="B2036" s="59"/>
      <c r="C2036" s="49"/>
      <c r="D2036" s="60"/>
      <c r="E2036" s="50"/>
      <c r="F2036" s="51"/>
    </row>
    <row r="2037" spans="2:6">
      <c r="B2037" s="59"/>
      <c r="C2037" s="49"/>
      <c r="D2037" s="60"/>
      <c r="E2037" s="50"/>
      <c r="F2037" s="51"/>
    </row>
    <row r="2038" spans="2:6">
      <c r="B2038" s="59"/>
      <c r="C2038" s="49"/>
      <c r="D2038" s="60"/>
      <c r="E2038" s="50"/>
      <c r="F2038" s="51"/>
    </row>
    <row r="2039" spans="2:6">
      <c r="B2039" s="59"/>
      <c r="C2039" s="49"/>
      <c r="D2039" s="60"/>
      <c r="E2039" s="50"/>
      <c r="F2039" s="51"/>
    </row>
    <row r="2040" spans="2:6">
      <c r="B2040" s="59"/>
      <c r="C2040" s="49"/>
      <c r="D2040" s="60"/>
      <c r="E2040" s="50"/>
      <c r="F2040" s="51"/>
    </row>
    <row r="2041" spans="2:6">
      <c r="B2041" s="59"/>
      <c r="C2041" s="49"/>
      <c r="D2041" s="60"/>
      <c r="E2041" s="50"/>
      <c r="F2041" s="51"/>
    </row>
    <row r="2042" spans="2:6">
      <c r="B2042" s="59"/>
      <c r="C2042" s="49"/>
      <c r="D2042" s="60"/>
      <c r="E2042" s="50"/>
      <c r="F2042" s="51"/>
    </row>
    <row r="2043" spans="2:6">
      <c r="B2043" s="59"/>
      <c r="C2043" s="49"/>
      <c r="D2043" s="60"/>
      <c r="E2043" s="50"/>
      <c r="F2043" s="51"/>
    </row>
    <row r="2044" spans="2:6">
      <c r="B2044" s="59"/>
      <c r="C2044" s="49"/>
      <c r="D2044" s="60"/>
      <c r="E2044" s="50"/>
      <c r="F2044" s="51"/>
    </row>
    <row r="2045" spans="2:6">
      <c r="B2045" s="59"/>
      <c r="C2045" s="49"/>
      <c r="D2045" s="60"/>
      <c r="E2045" s="50"/>
      <c r="F2045" s="51"/>
    </row>
    <row r="2046" spans="2:6">
      <c r="B2046" s="59"/>
      <c r="C2046" s="49"/>
      <c r="D2046" s="60"/>
      <c r="E2046" s="50"/>
      <c r="F2046" s="51"/>
    </row>
    <row r="2047" spans="2:6">
      <c r="B2047" s="59"/>
      <c r="C2047" s="49"/>
      <c r="D2047" s="60"/>
      <c r="E2047" s="50"/>
      <c r="F2047" s="51"/>
    </row>
    <row r="2048" spans="2:6">
      <c r="B2048" s="59"/>
      <c r="C2048" s="49"/>
      <c r="D2048" s="60"/>
      <c r="E2048" s="50"/>
      <c r="F2048" s="51"/>
    </row>
    <row r="2049" spans="2:6">
      <c r="B2049" s="59"/>
      <c r="C2049" s="49"/>
      <c r="D2049" s="60"/>
      <c r="E2049" s="50"/>
      <c r="F2049" s="51"/>
    </row>
    <row r="2050" spans="2:6">
      <c r="B2050" s="59"/>
      <c r="C2050" s="49"/>
      <c r="D2050" s="60"/>
      <c r="E2050" s="50"/>
      <c r="F2050" s="51"/>
    </row>
    <row r="2051" spans="2:6">
      <c r="B2051" s="59"/>
      <c r="C2051" s="49"/>
      <c r="D2051" s="60"/>
      <c r="E2051" s="50"/>
      <c r="F2051" s="51"/>
    </row>
    <row r="2052" spans="2:6">
      <c r="B2052" s="59"/>
      <c r="C2052" s="49"/>
      <c r="D2052" s="60"/>
      <c r="E2052" s="50"/>
      <c r="F2052" s="51"/>
    </row>
    <row r="2053" spans="2:6">
      <c r="B2053" s="59"/>
      <c r="C2053" s="49"/>
      <c r="D2053" s="60"/>
      <c r="E2053" s="50"/>
      <c r="F2053" s="51"/>
    </row>
    <row r="2054" spans="2:6">
      <c r="B2054" s="59"/>
      <c r="C2054" s="49"/>
      <c r="D2054" s="60"/>
      <c r="E2054" s="50"/>
      <c r="F2054" s="51"/>
    </row>
    <row r="2055" spans="2:6">
      <c r="B2055" s="59"/>
      <c r="C2055" s="49"/>
      <c r="D2055" s="60"/>
      <c r="E2055" s="50"/>
      <c r="F2055" s="51"/>
    </row>
    <row r="2056" spans="2:6">
      <c r="B2056" s="59"/>
      <c r="C2056" s="49"/>
      <c r="D2056" s="60"/>
      <c r="E2056" s="50"/>
      <c r="F2056" s="51"/>
    </row>
    <row r="2057" spans="2:6">
      <c r="B2057" s="59"/>
      <c r="C2057" s="49"/>
      <c r="D2057" s="60"/>
      <c r="E2057" s="50"/>
      <c r="F2057" s="51"/>
    </row>
    <row r="2058" spans="2:6">
      <c r="B2058" s="59"/>
      <c r="C2058" s="49"/>
      <c r="D2058" s="60"/>
      <c r="E2058" s="50"/>
      <c r="F2058" s="51"/>
    </row>
    <row r="2059" spans="2:6">
      <c r="B2059" s="59"/>
      <c r="C2059" s="49"/>
      <c r="D2059" s="60"/>
      <c r="E2059" s="50"/>
      <c r="F2059" s="51"/>
    </row>
    <row r="2060" spans="2:6">
      <c r="B2060" s="59"/>
      <c r="C2060" s="49"/>
      <c r="D2060" s="60"/>
      <c r="E2060" s="50"/>
      <c r="F2060" s="51"/>
    </row>
    <row r="2061" spans="2:6">
      <c r="B2061" s="59"/>
      <c r="C2061" s="49"/>
      <c r="D2061" s="60"/>
      <c r="E2061" s="50"/>
      <c r="F2061" s="51"/>
    </row>
    <row r="2062" spans="2:6">
      <c r="B2062" s="59"/>
      <c r="C2062" s="49"/>
      <c r="D2062" s="60"/>
      <c r="E2062" s="50"/>
      <c r="F2062" s="51"/>
    </row>
    <row r="2063" spans="2:6">
      <c r="B2063" s="59"/>
      <c r="C2063" s="49"/>
      <c r="D2063" s="60"/>
      <c r="E2063" s="50"/>
      <c r="F2063" s="51"/>
    </row>
    <row r="2064" spans="2:6">
      <c r="B2064" s="59"/>
      <c r="C2064" s="49"/>
      <c r="D2064" s="60"/>
      <c r="E2064" s="50"/>
      <c r="F2064" s="51"/>
    </row>
    <row r="2065" spans="2:6">
      <c r="B2065" s="59"/>
      <c r="C2065" s="49"/>
      <c r="D2065" s="60"/>
      <c r="E2065" s="50"/>
      <c r="F2065" s="51"/>
    </row>
    <row r="2066" spans="2:6">
      <c r="B2066" s="59"/>
      <c r="C2066" s="49"/>
      <c r="D2066" s="60"/>
      <c r="E2066" s="50"/>
      <c r="F2066" s="51"/>
    </row>
    <row r="2067" spans="2:6">
      <c r="B2067" s="59"/>
      <c r="C2067" s="49"/>
      <c r="D2067" s="60"/>
      <c r="E2067" s="50"/>
      <c r="F2067" s="51"/>
    </row>
    <row r="2068" spans="2:6">
      <c r="B2068" s="59"/>
      <c r="C2068" s="49"/>
      <c r="D2068" s="60"/>
      <c r="E2068" s="50"/>
      <c r="F2068" s="51"/>
    </row>
    <row r="2069" spans="2:6">
      <c r="B2069" s="59"/>
      <c r="C2069" s="49"/>
      <c r="D2069" s="60"/>
      <c r="E2069" s="50"/>
      <c r="F2069" s="51"/>
    </row>
    <row r="2070" spans="2:6">
      <c r="B2070" s="59"/>
      <c r="C2070" s="49"/>
      <c r="D2070" s="60"/>
      <c r="E2070" s="50"/>
      <c r="F2070" s="51"/>
    </row>
    <row r="2071" spans="2:6">
      <c r="B2071" s="59"/>
      <c r="C2071" s="49"/>
      <c r="D2071" s="60"/>
      <c r="E2071" s="50"/>
      <c r="F2071" s="51"/>
    </row>
    <row r="2072" spans="2:6">
      <c r="B2072" s="59"/>
      <c r="C2072" s="49"/>
      <c r="D2072" s="60"/>
      <c r="E2072" s="50"/>
      <c r="F2072" s="51"/>
    </row>
    <row r="2073" spans="2:6">
      <c r="B2073" s="59"/>
      <c r="C2073" s="49"/>
      <c r="D2073" s="60"/>
      <c r="E2073" s="50"/>
      <c r="F2073" s="51"/>
    </row>
    <row r="2074" spans="2:6">
      <c r="B2074" s="59"/>
      <c r="C2074" s="49"/>
      <c r="D2074" s="60"/>
      <c r="E2074" s="50"/>
      <c r="F2074" s="51"/>
    </row>
    <row r="2075" spans="2:6">
      <c r="B2075" s="59"/>
      <c r="C2075" s="49"/>
      <c r="D2075" s="60"/>
      <c r="E2075" s="50"/>
      <c r="F2075" s="51"/>
    </row>
    <row r="2076" spans="2:6">
      <c r="B2076" s="59"/>
      <c r="C2076" s="49"/>
      <c r="D2076" s="60"/>
      <c r="E2076" s="50"/>
      <c r="F2076" s="51"/>
    </row>
    <row r="2077" spans="2:6">
      <c r="B2077" s="59"/>
      <c r="C2077" s="49"/>
      <c r="D2077" s="60"/>
      <c r="E2077" s="50"/>
      <c r="F2077" s="51"/>
    </row>
    <row r="2078" spans="2:6">
      <c r="B2078" s="59"/>
      <c r="C2078" s="49"/>
      <c r="D2078" s="60"/>
      <c r="E2078" s="50"/>
      <c r="F2078" s="51"/>
    </row>
    <row r="2079" spans="2:6">
      <c r="B2079" s="59"/>
      <c r="C2079" s="49"/>
      <c r="D2079" s="60"/>
      <c r="E2079" s="50"/>
      <c r="F2079" s="51"/>
    </row>
    <row r="2080" spans="2:6">
      <c r="B2080" s="59"/>
      <c r="C2080" s="49"/>
      <c r="D2080" s="60"/>
      <c r="E2080" s="50"/>
      <c r="F2080" s="51"/>
    </row>
    <row r="2081" spans="2:6">
      <c r="B2081" s="59"/>
      <c r="C2081" s="49"/>
      <c r="D2081" s="60"/>
      <c r="E2081" s="50"/>
      <c r="F2081" s="51"/>
    </row>
    <row r="2082" spans="2:6">
      <c r="B2082" s="59"/>
      <c r="C2082" s="49"/>
      <c r="D2082" s="60"/>
      <c r="E2082" s="50"/>
      <c r="F2082" s="51"/>
    </row>
    <row r="2083" spans="2:6">
      <c r="B2083" s="59"/>
      <c r="C2083" s="49"/>
      <c r="D2083" s="60"/>
      <c r="E2083" s="50"/>
      <c r="F2083" s="51"/>
    </row>
    <row r="2084" spans="2:6">
      <c r="B2084" s="59"/>
      <c r="C2084" s="49"/>
      <c r="D2084" s="60"/>
      <c r="E2084" s="50"/>
      <c r="F2084" s="51"/>
    </row>
    <row r="2085" spans="2:6">
      <c r="B2085" s="59"/>
      <c r="C2085" s="49"/>
      <c r="D2085" s="60"/>
      <c r="E2085" s="50"/>
      <c r="F2085" s="51"/>
    </row>
    <row r="2086" spans="2:6">
      <c r="B2086" s="59"/>
      <c r="C2086" s="49"/>
      <c r="D2086" s="60"/>
      <c r="E2086" s="50"/>
      <c r="F2086" s="51"/>
    </row>
    <row r="2087" spans="2:6">
      <c r="B2087" s="59"/>
      <c r="C2087" s="49"/>
      <c r="D2087" s="60"/>
      <c r="E2087" s="50"/>
      <c r="F2087" s="51"/>
    </row>
    <row r="2088" spans="2:6">
      <c r="B2088" s="59"/>
      <c r="C2088" s="49"/>
      <c r="D2088" s="60"/>
      <c r="E2088" s="50"/>
      <c r="F2088" s="51"/>
    </row>
    <row r="2089" spans="2:6">
      <c r="B2089" s="59"/>
      <c r="C2089" s="49"/>
      <c r="D2089" s="60"/>
      <c r="E2089" s="50"/>
      <c r="F2089" s="51"/>
    </row>
    <row r="2090" spans="2:6">
      <c r="B2090" s="59"/>
      <c r="C2090" s="49"/>
      <c r="D2090" s="60"/>
      <c r="E2090" s="50"/>
      <c r="F2090" s="51"/>
    </row>
    <row r="2091" spans="2:6">
      <c r="B2091" s="59"/>
      <c r="C2091" s="49"/>
      <c r="D2091" s="60"/>
      <c r="E2091" s="50"/>
      <c r="F2091" s="51"/>
    </row>
    <row r="2092" spans="2:6">
      <c r="B2092" s="59"/>
      <c r="C2092" s="49"/>
      <c r="D2092" s="60"/>
      <c r="E2092" s="50"/>
      <c r="F2092" s="51"/>
    </row>
    <row r="2093" spans="2:6">
      <c r="B2093" s="59"/>
      <c r="C2093" s="49"/>
      <c r="D2093" s="60"/>
      <c r="E2093" s="50"/>
      <c r="F2093" s="51"/>
    </row>
    <row r="2094" spans="2:6">
      <c r="B2094" s="59"/>
      <c r="C2094" s="49"/>
      <c r="D2094" s="60"/>
      <c r="E2094" s="50"/>
      <c r="F2094" s="51"/>
    </row>
    <row r="2095" spans="2:6">
      <c r="B2095" s="59"/>
      <c r="C2095" s="49"/>
      <c r="D2095" s="60"/>
      <c r="E2095" s="50"/>
      <c r="F2095" s="51"/>
    </row>
    <row r="2096" spans="2:6">
      <c r="B2096" s="59"/>
      <c r="C2096" s="49"/>
      <c r="D2096" s="60"/>
      <c r="E2096" s="50"/>
      <c r="F2096" s="51"/>
    </row>
    <row r="2097" spans="2:6">
      <c r="B2097" s="59"/>
      <c r="C2097" s="49"/>
      <c r="D2097" s="60"/>
      <c r="E2097" s="50"/>
      <c r="F2097" s="51"/>
    </row>
    <row r="2098" spans="2:6">
      <c r="B2098" s="59"/>
      <c r="C2098" s="49"/>
      <c r="D2098" s="60"/>
      <c r="E2098" s="50"/>
      <c r="F2098" s="51"/>
    </row>
    <row r="2099" spans="2:6">
      <c r="B2099" s="59"/>
      <c r="C2099" s="49"/>
      <c r="D2099" s="60"/>
      <c r="E2099" s="50"/>
      <c r="F2099" s="51"/>
    </row>
    <row r="2100" spans="2:6">
      <c r="B2100" s="59"/>
      <c r="C2100" s="49"/>
      <c r="D2100" s="60"/>
      <c r="E2100" s="50"/>
      <c r="F2100" s="51"/>
    </row>
    <row r="2101" spans="2:6">
      <c r="B2101" s="59"/>
      <c r="C2101" s="49"/>
      <c r="D2101" s="60"/>
      <c r="E2101" s="50"/>
      <c r="F2101" s="51"/>
    </row>
    <row r="2102" spans="2:6">
      <c r="B2102" s="59"/>
      <c r="C2102" s="49"/>
      <c r="D2102" s="60"/>
      <c r="E2102" s="50"/>
      <c r="F2102" s="51"/>
    </row>
    <row r="2103" spans="2:6">
      <c r="B2103" s="59"/>
      <c r="C2103" s="49"/>
      <c r="D2103" s="60"/>
      <c r="E2103" s="50"/>
      <c r="F2103" s="51"/>
    </row>
    <row r="2104" spans="2:6">
      <c r="B2104" s="59"/>
      <c r="C2104" s="49"/>
      <c r="D2104" s="60"/>
      <c r="E2104" s="50"/>
      <c r="F2104" s="51"/>
    </row>
    <row r="2105" spans="2:6">
      <c r="B2105" s="59"/>
      <c r="C2105" s="49"/>
      <c r="D2105" s="60"/>
      <c r="E2105" s="50"/>
      <c r="F2105" s="51"/>
    </row>
    <row r="2106" spans="2:6">
      <c r="B2106" s="59"/>
      <c r="C2106" s="49"/>
      <c r="D2106" s="60"/>
      <c r="E2106" s="50"/>
      <c r="F2106" s="51"/>
    </row>
    <row r="2107" spans="2:6">
      <c r="B2107" s="59"/>
      <c r="C2107" s="49"/>
      <c r="D2107" s="60"/>
      <c r="E2107" s="50"/>
      <c r="F2107" s="51"/>
    </row>
    <row r="2108" spans="2:6">
      <c r="B2108" s="59"/>
      <c r="C2108" s="49"/>
      <c r="D2108" s="60"/>
      <c r="E2108" s="50"/>
      <c r="F2108" s="51"/>
    </row>
    <row r="2109" spans="2:6">
      <c r="B2109" s="59"/>
      <c r="C2109" s="49"/>
      <c r="D2109" s="60"/>
      <c r="E2109" s="50"/>
      <c r="F2109" s="51"/>
    </row>
    <row r="2110" spans="2:6">
      <c r="B2110" s="59"/>
      <c r="C2110" s="49"/>
      <c r="D2110" s="60"/>
      <c r="E2110" s="50"/>
      <c r="F2110" s="51"/>
    </row>
    <row r="2111" spans="2:6">
      <c r="B2111" s="59"/>
      <c r="C2111" s="49"/>
      <c r="D2111" s="60"/>
      <c r="E2111" s="50"/>
      <c r="F2111" s="51"/>
    </row>
    <row r="2112" spans="2:6">
      <c r="B2112" s="59"/>
      <c r="C2112" s="49"/>
      <c r="D2112" s="60"/>
      <c r="E2112" s="50"/>
      <c r="F2112" s="51"/>
    </row>
    <row r="2113" spans="2:6">
      <c r="B2113" s="59"/>
      <c r="C2113" s="49"/>
      <c r="D2113" s="60"/>
      <c r="E2113" s="50"/>
      <c r="F2113" s="51"/>
    </row>
    <row r="2114" spans="2:6">
      <c r="B2114" s="59"/>
      <c r="C2114" s="49"/>
      <c r="D2114" s="60"/>
      <c r="E2114" s="50"/>
      <c r="F2114" s="51"/>
    </row>
    <row r="2115" spans="2:6">
      <c r="B2115" s="59"/>
      <c r="C2115" s="49"/>
      <c r="D2115" s="60"/>
      <c r="E2115" s="50"/>
      <c r="F2115" s="51"/>
    </row>
    <row r="2116" spans="2:6">
      <c r="B2116" s="59"/>
      <c r="C2116" s="49"/>
      <c r="D2116" s="60"/>
      <c r="E2116" s="50"/>
      <c r="F2116" s="51"/>
    </row>
    <row r="2117" spans="2:6">
      <c r="B2117" s="59"/>
      <c r="C2117" s="49"/>
      <c r="D2117" s="60"/>
      <c r="E2117" s="50"/>
      <c r="F2117" s="51"/>
    </row>
    <row r="2118" spans="2:6">
      <c r="B2118" s="59"/>
      <c r="C2118" s="49"/>
      <c r="D2118" s="60"/>
      <c r="E2118" s="50"/>
      <c r="F2118" s="51"/>
    </row>
    <row r="2119" spans="2:6">
      <c r="B2119" s="59"/>
      <c r="C2119" s="49"/>
      <c r="D2119" s="60"/>
      <c r="E2119" s="50"/>
      <c r="F2119" s="51"/>
    </row>
    <row r="2120" spans="2:6">
      <c r="B2120" s="59"/>
      <c r="C2120" s="49"/>
      <c r="D2120" s="60"/>
      <c r="E2120" s="50"/>
      <c r="F2120" s="51"/>
    </row>
    <row r="2121" spans="2:6">
      <c r="B2121" s="59"/>
      <c r="C2121" s="49"/>
      <c r="D2121" s="60"/>
      <c r="E2121" s="50"/>
      <c r="F2121" s="51"/>
    </row>
    <row r="2122" spans="2:6">
      <c r="B2122" s="59"/>
      <c r="C2122" s="49"/>
      <c r="D2122" s="60"/>
      <c r="E2122" s="50"/>
      <c r="F2122" s="51"/>
    </row>
    <row r="2123" spans="2:6">
      <c r="B2123" s="59"/>
      <c r="C2123" s="49"/>
      <c r="D2123" s="60"/>
      <c r="E2123" s="50"/>
      <c r="F2123" s="51"/>
    </row>
    <row r="2124" spans="2:6">
      <c r="B2124" s="59"/>
      <c r="C2124" s="49"/>
      <c r="D2124" s="60"/>
      <c r="E2124" s="50"/>
      <c r="F2124" s="51"/>
    </row>
    <row r="2125" spans="2:6">
      <c r="B2125" s="59"/>
      <c r="C2125" s="49"/>
      <c r="D2125" s="60"/>
      <c r="E2125" s="50"/>
      <c r="F2125" s="51"/>
    </row>
    <row r="2126" spans="2:6">
      <c r="B2126" s="59"/>
      <c r="C2126" s="49"/>
      <c r="D2126" s="60"/>
      <c r="E2126" s="50"/>
      <c r="F2126" s="51"/>
    </row>
    <row r="2127" spans="2:6">
      <c r="B2127" s="59"/>
      <c r="C2127" s="49"/>
      <c r="D2127" s="60"/>
      <c r="E2127" s="50"/>
      <c r="F2127" s="51"/>
    </row>
    <row r="2128" spans="2:6">
      <c r="B2128" s="59"/>
      <c r="C2128" s="49"/>
      <c r="D2128" s="60"/>
      <c r="E2128" s="50"/>
      <c r="F2128" s="51"/>
    </row>
    <row r="2129" spans="2:6">
      <c r="B2129" s="59"/>
      <c r="C2129" s="49"/>
      <c r="D2129" s="60"/>
      <c r="E2129" s="50"/>
      <c r="F2129" s="51"/>
    </row>
    <row r="2130" spans="2:6">
      <c r="B2130" s="59"/>
      <c r="C2130" s="49"/>
      <c r="D2130" s="60"/>
      <c r="E2130" s="50"/>
      <c r="F2130" s="51"/>
    </row>
    <row r="2131" spans="2:6">
      <c r="B2131" s="59"/>
      <c r="C2131" s="49"/>
      <c r="D2131" s="60"/>
      <c r="E2131" s="50"/>
      <c r="F2131" s="51"/>
    </row>
    <row r="2132" spans="2:6">
      <c r="B2132" s="59"/>
      <c r="C2132" s="49"/>
      <c r="D2132" s="60"/>
      <c r="E2132" s="50"/>
      <c r="F2132" s="51"/>
    </row>
    <row r="2133" spans="2:6">
      <c r="B2133" s="59"/>
      <c r="C2133" s="49"/>
      <c r="D2133" s="60"/>
      <c r="E2133" s="50"/>
      <c r="F2133" s="51"/>
    </row>
    <row r="2134" spans="2:6">
      <c r="B2134" s="59"/>
      <c r="C2134" s="49"/>
      <c r="D2134" s="60"/>
      <c r="E2134" s="50"/>
      <c r="F2134" s="51"/>
    </row>
    <row r="2135" spans="2:6">
      <c r="B2135" s="59"/>
      <c r="C2135" s="49"/>
      <c r="D2135" s="60"/>
      <c r="E2135" s="50"/>
      <c r="F2135" s="51"/>
    </row>
    <row r="2136" spans="2:6">
      <c r="B2136" s="59"/>
      <c r="C2136" s="49"/>
      <c r="D2136" s="60"/>
      <c r="E2136" s="50"/>
      <c r="F2136" s="51"/>
    </row>
    <row r="2137" spans="2:6">
      <c r="B2137" s="59"/>
      <c r="C2137" s="49"/>
      <c r="D2137" s="60"/>
      <c r="E2137" s="50"/>
      <c r="F2137" s="51"/>
    </row>
    <row r="2138" spans="2:6">
      <c r="B2138" s="59"/>
      <c r="C2138" s="49"/>
      <c r="D2138" s="60"/>
      <c r="E2138" s="50"/>
      <c r="F2138" s="51"/>
    </row>
    <row r="2139" spans="2:6">
      <c r="B2139" s="59"/>
      <c r="C2139" s="49"/>
      <c r="D2139" s="60"/>
      <c r="E2139" s="50"/>
      <c r="F2139" s="51"/>
    </row>
    <row r="2140" spans="2:6">
      <c r="B2140" s="59"/>
      <c r="C2140" s="49"/>
      <c r="D2140" s="60"/>
      <c r="E2140" s="50"/>
      <c r="F2140" s="51"/>
    </row>
    <row r="2141" spans="2:6">
      <c r="B2141" s="59"/>
      <c r="C2141" s="49"/>
      <c r="D2141" s="60"/>
      <c r="E2141" s="50"/>
      <c r="F2141" s="51"/>
    </row>
    <row r="2142" spans="2:6">
      <c r="B2142" s="59"/>
      <c r="C2142" s="49"/>
      <c r="D2142" s="60"/>
      <c r="E2142" s="50"/>
      <c r="F2142" s="51"/>
    </row>
    <row r="2143" spans="2:6">
      <c r="B2143" s="59"/>
      <c r="C2143" s="49"/>
      <c r="D2143" s="60"/>
      <c r="E2143" s="50"/>
      <c r="F2143" s="51"/>
    </row>
    <row r="2144" spans="2:6">
      <c r="B2144" s="59"/>
      <c r="C2144" s="49"/>
      <c r="D2144" s="60"/>
      <c r="E2144" s="50"/>
      <c r="F2144" s="51"/>
    </row>
    <row r="2145" spans="2:6">
      <c r="B2145" s="59"/>
      <c r="C2145" s="49"/>
      <c r="D2145" s="60"/>
      <c r="E2145" s="50"/>
      <c r="F2145" s="51"/>
    </row>
    <row r="2146" spans="2:6">
      <c r="B2146" s="59"/>
      <c r="C2146" s="49"/>
      <c r="D2146" s="60"/>
      <c r="E2146" s="50"/>
      <c r="F2146" s="51"/>
    </row>
    <row r="2147" spans="2:6">
      <c r="B2147" s="59"/>
      <c r="C2147" s="49"/>
      <c r="D2147" s="60"/>
      <c r="E2147" s="50"/>
      <c r="F2147" s="51"/>
    </row>
    <row r="2148" spans="2:6">
      <c r="B2148" s="59"/>
      <c r="C2148" s="49"/>
      <c r="D2148" s="60"/>
      <c r="E2148" s="50"/>
      <c r="F2148" s="51"/>
    </row>
    <row r="2149" spans="2:6">
      <c r="B2149" s="59"/>
      <c r="C2149" s="49"/>
      <c r="D2149" s="60"/>
      <c r="E2149" s="50"/>
      <c r="F2149" s="51"/>
    </row>
    <row r="2150" spans="2:6">
      <c r="B2150" s="59"/>
      <c r="C2150" s="49"/>
      <c r="D2150" s="60"/>
      <c r="E2150" s="50"/>
      <c r="F2150" s="51"/>
    </row>
    <row r="2151" spans="2:6">
      <c r="B2151" s="59"/>
      <c r="C2151" s="49"/>
      <c r="D2151" s="60"/>
      <c r="E2151" s="50"/>
      <c r="F2151" s="51"/>
    </row>
    <row r="2152" spans="2:6">
      <c r="B2152" s="59"/>
      <c r="C2152" s="49"/>
      <c r="D2152" s="60"/>
      <c r="E2152" s="50"/>
      <c r="F2152" s="51"/>
    </row>
    <row r="2153" spans="2:6">
      <c r="B2153" s="59"/>
      <c r="C2153" s="49"/>
      <c r="D2153" s="60"/>
      <c r="E2153" s="50"/>
      <c r="F2153" s="51"/>
    </row>
    <row r="2154" spans="2:6">
      <c r="B2154" s="59"/>
      <c r="C2154" s="49"/>
      <c r="D2154" s="60"/>
      <c r="E2154" s="50"/>
      <c r="F2154" s="51"/>
    </row>
    <row r="2155" spans="2:6">
      <c r="B2155" s="59"/>
      <c r="C2155" s="49"/>
      <c r="D2155" s="60"/>
      <c r="E2155" s="50"/>
      <c r="F2155" s="51"/>
    </row>
    <row r="2156" spans="2:6">
      <c r="B2156" s="59"/>
      <c r="C2156" s="49"/>
      <c r="D2156" s="60"/>
      <c r="E2156" s="50"/>
      <c r="F2156" s="51"/>
    </row>
    <row r="2157" spans="2:6">
      <c r="B2157" s="59"/>
      <c r="C2157" s="49"/>
      <c r="D2157" s="60"/>
      <c r="E2157" s="50"/>
      <c r="F2157" s="51"/>
    </row>
    <row r="2158" spans="2:6">
      <c r="B2158" s="59"/>
      <c r="C2158" s="49"/>
      <c r="D2158" s="60"/>
      <c r="E2158" s="50"/>
      <c r="F2158" s="51"/>
    </row>
    <row r="2159" spans="2:6">
      <c r="B2159" s="59"/>
      <c r="C2159" s="49"/>
      <c r="D2159" s="60"/>
      <c r="E2159" s="50"/>
      <c r="F2159" s="51"/>
    </row>
    <row r="2160" spans="2:6">
      <c r="B2160" s="59"/>
      <c r="C2160" s="49"/>
      <c r="D2160" s="60"/>
      <c r="E2160" s="50"/>
      <c r="F2160" s="51"/>
    </row>
    <row r="2161" spans="2:6">
      <c r="B2161" s="59"/>
      <c r="C2161" s="49"/>
      <c r="D2161" s="60"/>
      <c r="E2161" s="50"/>
      <c r="F2161" s="51"/>
    </row>
    <row r="2162" spans="2:6">
      <c r="B2162" s="59"/>
      <c r="C2162" s="49"/>
      <c r="D2162" s="60"/>
      <c r="E2162" s="50"/>
      <c r="F2162" s="51"/>
    </row>
    <row r="2163" spans="2:6">
      <c r="B2163" s="59"/>
      <c r="C2163" s="49"/>
      <c r="D2163" s="60"/>
      <c r="E2163" s="50"/>
      <c r="F2163" s="51"/>
    </row>
    <row r="2164" spans="2:6">
      <c r="B2164" s="59"/>
      <c r="C2164" s="49"/>
      <c r="D2164" s="60"/>
      <c r="E2164" s="50"/>
      <c r="F2164" s="51"/>
    </row>
    <row r="2165" spans="2:6">
      <c r="B2165" s="59"/>
      <c r="C2165" s="49"/>
      <c r="D2165" s="60"/>
      <c r="E2165" s="50"/>
      <c r="F2165" s="51"/>
    </row>
    <row r="2166" spans="2:6">
      <c r="B2166" s="59"/>
      <c r="C2166" s="49"/>
      <c r="D2166" s="60"/>
      <c r="E2166" s="50"/>
      <c r="F2166" s="51"/>
    </row>
    <row r="2167" spans="2:6">
      <c r="B2167" s="59"/>
      <c r="C2167" s="49"/>
      <c r="D2167" s="60"/>
      <c r="E2167" s="50"/>
      <c r="F2167" s="51"/>
    </row>
    <row r="2168" spans="2:6">
      <c r="B2168" s="59"/>
      <c r="C2168" s="49"/>
      <c r="D2168" s="60"/>
      <c r="E2168" s="50"/>
      <c r="F2168" s="51"/>
    </row>
    <row r="2169" spans="2:6">
      <c r="B2169" s="59"/>
      <c r="C2169" s="49"/>
      <c r="D2169" s="60"/>
      <c r="E2169" s="50"/>
      <c r="F2169" s="51"/>
    </row>
    <row r="2170" spans="2:6">
      <c r="B2170" s="59"/>
      <c r="C2170" s="49"/>
      <c r="D2170" s="60"/>
      <c r="E2170" s="50"/>
      <c r="F2170" s="51"/>
    </row>
    <row r="2171" spans="2:6">
      <c r="B2171" s="59"/>
      <c r="C2171" s="49"/>
      <c r="D2171" s="60"/>
      <c r="E2171" s="50"/>
      <c r="F2171" s="51"/>
    </row>
    <row r="2172" spans="2:6">
      <c r="B2172" s="59"/>
      <c r="C2172" s="49"/>
      <c r="D2172" s="60"/>
      <c r="E2172" s="50"/>
      <c r="F2172" s="51"/>
    </row>
    <row r="2173" spans="2:6">
      <c r="B2173" s="59"/>
      <c r="C2173" s="49"/>
      <c r="D2173" s="60"/>
      <c r="E2173" s="50"/>
      <c r="F2173" s="51"/>
    </row>
    <row r="2174" spans="2:6">
      <c r="B2174" s="59"/>
      <c r="C2174" s="49"/>
      <c r="D2174" s="60"/>
      <c r="E2174" s="50"/>
      <c r="F2174" s="51"/>
    </row>
    <row r="2175" spans="2:6">
      <c r="B2175" s="59"/>
      <c r="C2175" s="49"/>
      <c r="D2175" s="60"/>
      <c r="E2175" s="50"/>
      <c r="F2175" s="51"/>
    </row>
    <row r="2176" spans="2:6">
      <c r="B2176" s="59"/>
      <c r="C2176" s="49"/>
      <c r="D2176" s="60"/>
      <c r="E2176" s="50"/>
      <c r="F2176" s="51"/>
    </row>
    <row r="2177" spans="2:6">
      <c r="B2177" s="59"/>
      <c r="C2177" s="49"/>
      <c r="D2177" s="60"/>
      <c r="E2177" s="50"/>
      <c r="F2177" s="51"/>
    </row>
    <row r="2178" spans="2:6">
      <c r="B2178" s="59"/>
      <c r="C2178" s="49"/>
      <c r="D2178" s="60"/>
      <c r="E2178" s="50"/>
      <c r="F2178" s="51"/>
    </row>
    <row r="2179" spans="2:6">
      <c r="B2179" s="59"/>
      <c r="C2179" s="49"/>
      <c r="D2179" s="60"/>
      <c r="E2179" s="50"/>
      <c r="F2179" s="51"/>
    </row>
    <row r="2180" spans="2:6">
      <c r="B2180" s="59"/>
      <c r="C2180" s="49"/>
      <c r="D2180" s="60"/>
      <c r="E2180" s="50"/>
      <c r="F2180" s="51"/>
    </row>
    <row r="2181" spans="2:6">
      <c r="B2181" s="59"/>
      <c r="C2181" s="49"/>
      <c r="D2181" s="60"/>
      <c r="E2181" s="50"/>
      <c r="F2181" s="51"/>
    </row>
    <row r="2182" spans="2:6">
      <c r="B2182" s="59"/>
      <c r="C2182" s="49"/>
      <c r="D2182" s="60"/>
      <c r="E2182" s="50"/>
      <c r="F2182" s="51"/>
    </row>
    <row r="2183" spans="2:6">
      <c r="B2183" s="59"/>
      <c r="C2183" s="49"/>
      <c r="D2183" s="60"/>
      <c r="E2183" s="50"/>
      <c r="F2183" s="51"/>
    </row>
    <row r="2184" spans="2:6">
      <c r="B2184" s="59"/>
      <c r="C2184" s="49"/>
      <c r="D2184" s="60"/>
      <c r="E2184" s="50"/>
      <c r="F2184" s="51"/>
    </row>
    <row r="2185" spans="2:6">
      <c r="B2185" s="59"/>
      <c r="C2185" s="49"/>
      <c r="D2185" s="60"/>
      <c r="E2185" s="50"/>
      <c r="F2185" s="51"/>
    </row>
    <row r="2186" spans="2:6">
      <c r="B2186" s="59"/>
      <c r="C2186" s="49"/>
      <c r="D2186" s="60"/>
      <c r="E2186" s="50"/>
      <c r="F2186" s="51"/>
    </row>
    <row r="2187" spans="2:6">
      <c r="B2187" s="59"/>
      <c r="C2187" s="49"/>
      <c r="D2187" s="60"/>
      <c r="E2187" s="50"/>
      <c r="F2187" s="51"/>
    </row>
    <row r="2188" spans="2:6">
      <c r="B2188" s="59"/>
      <c r="C2188" s="49"/>
      <c r="D2188" s="60"/>
      <c r="E2188" s="50"/>
      <c r="F2188" s="51"/>
    </row>
    <row r="2189" spans="2:6">
      <c r="B2189" s="59"/>
      <c r="C2189" s="49"/>
      <c r="D2189" s="60"/>
      <c r="E2189" s="50"/>
      <c r="F2189" s="51"/>
    </row>
    <row r="2190" spans="2:6">
      <c r="B2190" s="59"/>
      <c r="C2190" s="49"/>
      <c r="D2190" s="60"/>
      <c r="E2190" s="50"/>
      <c r="F2190" s="51"/>
    </row>
    <row r="2191" spans="2:6">
      <c r="B2191" s="59"/>
      <c r="C2191" s="49"/>
      <c r="D2191" s="60"/>
      <c r="E2191" s="50"/>
      <c r="F2191" s="51"/>
    </row>
    <row r="2192" spans="2:6">
      <c r="B2192" s="59"/>
      <c r="C2192" s="49"/>
      <c r="D2192" s="60"/>
      <c r="E2192" s="50"/>
      <c r="F2192" s="51"/>
    </row>
    <row r="2193" spans="2:6">
      <c r="B2193" s="59"/>
      <c r="C2193" s="49"/>
      <c r="D2193" s="60"/>
      <c r="E2193" s="50"/>
      <c r="F2193" s="51"/>
    </row>
    <row r="2194" spans="2:6">
      <c r="B2194" s="59"/>
      <c r="C2194" s="49"/>
      <c r="D2194" s="60"/>
      <c r="E2194" s="50"/>
      <c r="F2194" s="51"/>
    </row>
    <row r="2195" spans="2:6">
      <c r="B2195" s="59"/>
      <c r="C2195" s="49"/>
      <c r="D2195" s="60"/>
      <c r="E2195" s="50"/>
      <c r="F2195" s="51"/>
    </row>
    <row r="2196" spans="2:6">
      <c r="B2196" s="59"/>
      <c r="C2196" s="49"/>
      <c r="D2196" s="60"/>
      <c r="E2196" s="50"/>
      <c r="F2196" s="51"/>
    </row>
    <row r="2197" spans="2:6">
      <c r="B2197" s="59"/>
      <c r="C2197" s="49"/>
      <c r="D2197" s="60"/>
      <c r="E2197" s="50"/>
      <c r="F2197" s="51"/>
    </row>
    <row r="2198" spans="2:6">
      <c r="B2198" s="59"/>
      <c r="C2198" s="49"/>
      <c r="D2198" s="60"/>
      <c r="E2198" s="50"/>
      <c r="F2198" s="51"/>
    </row>
    <row r="2199" spans="2:6">
      <c r="B2199" s="59"/>
      <c r="C2199" s="49"/>
      <c r="D2199" s="60"/>
      <c r="E2199" s="50"/>
      <c r="F2199" s="51"/>
    </row>
    <row r="2200" spans="2:6">
      <c r="B2200" s="59"/>
      <c r="C2200" s="49"/>
      <c r="D2200" s="60"/>
      <c r="E2200" s="50"/>
      <c r="F2200" s="51"/>
    </row>
    <row r="2201" spans="2:6">
      <c r="B2201" s="59"/>
      <c r="C2201" s="49"/>
      <c r="D2201" s="60"/>
      <c r="E2201" s="50"/>
      <c r="F2201" s="51"/>
    </row>
    <row r="2202" spans="2:6">
      <c r="B2202" s="59"/>
      <c r="C2202" s="49"/>
      <c r="D2202" s="60"/>
      <c r="E2202" s="50"/>
      <c r="F2202" s="51"/>
    </row>
    <row r="2203" spans="2:6">
      <c r="B2203" s="59"/>
      <c r="C2203" s="49"/>
      <c r="D2203" s="60"/>
      <c r="E2203" s="50"/>
      <c r="F2203" s="51"/>
    </row>
    <row r="2204" spans="2:6">
      <c r="B2204" s="59"/>
      <c r="C2204" s="49"/>
      <c r="D2204" s="60"/>
      <c r="E2204" s="50"/>
      <c r="F2204" s="51"/>
    </row>
    <row r="2205" spans="2:6">
      <c r="B2205" s="59"/>
      <c r="C2205" s="49"/>
      <c r="D2205" s="60"/>
      <c r="E2205" s="50"/>
      <c r="F2205" s="51"/>
    </row>
    <row r="2206" spans="2:6">
      <c r="B2206" s="59"/>
      <c r="C2206" s="49"/>
      <c r="D2206" s="60"/>
      <c r="E2206" s="50"/>
      <c r="F2206" s="51"/>
    </row>
    <row r="2207" spans="2:6">
      <c r="B2207" s="59"/>
      <c r="C2207" s="49"/>
      <c r="D2207" s="60"/>
      <c r="E2207" s="50"/>
      <c r="F2207" s="51"/>
    </row>
    <row r="2208" spans="2:6">
      <c r="B2208" s="59"/>
      <c r="C2208" s="49"/>
      <c r="D2208" s="60"/>
      <c r="E2208" s="50"/>
      <c r="F2208" s="51"/>
    </row>
    <row r="2209" spans="2:6">
      <c r="B2209" s="59"/>
      <c r="C2209" s="49"/>
      <c r="D2209" s="60"/>
      <c r="E2209" s="50"/>
      <c r="F2209" s="51"/>
    </row>
    <row r="2210" spans="2:6">
      <c r="B2210" s="59"/>
      <c r="C2210" s="49"/>
      <c r="D2210" s="60"/>
      <c r="E2210" s="50"/>
      <c r="F2210" s="51"/>
    </row>
    <row r="2211" spans="2:6">
      <c r="B2211" s="59"/>
      <c r="C2211" s="49"/>
      <c r="D2211" s="60"/>
      <c r="E2211" s="50"/>
      <c r="F2211" s="51"/>
    </row>
    <row r="2212" spans="2:6">
      <c r="B2212" s="59"/>
      <c r="C2212" s="49"/>
      <c r="D2212" s="60"/>
      <c r="E2212" s="50"/>
      <c r="F2212" s="51"/>
    </row>
    <row r="2213" spans="2:6">
      <c r="B2213" s="59"/>
      <c r="C2213" s="49"/>
      <c r="D2213" s="60"/>
      <c r="E2213" s="50"/>
      <c r="F2213" s="51"/>
    </row>
    <row r="2214" spans="2:6">
      <c r="B2214" s="59"/>
      <c r="C2214" s="49"/>
      <c r="D2214" s="60"/>
      <c r="E2214" s="50"/>
      <c r="F2214" s="51"/>
    </row>
    <row r="2215" spans="2:6">
      <c r="B2215" s="59"/>
      <c r="C2215" s="49"/>
      <c r="D2215" s="60"/>
      <c r="E2215" s="50"/>
      <c r="F2215" s="51"/>
    </row>
    <row r="2216" spans="2:6">
      <c r="B2216" s="59"/>
      <c r="C2216" s="49"/>
      <c r="D2216" s="60"/>
      <c r="E2216" s="50"/>
      <c r="F2216" s="51"/>
    </row>
    <row r="2217" spans="2:6">
      <c r="B2217" s="59"/>
      <c r="C2217" s="49"/>
      <c r="D2217" s="60"/>
      <c r="E2217" s="50"/>
      <c r="F2217" s="51"/>
    </row>
    <row r="2218" spans="2:6">
      <c r="B2218" s="59"/>
      <c r="C2218" s="49"/>
      <c r="D2218" s="60"/>
      <c r="E2218" s="50"/>
      <c r="F2218" s="51"/>
    </row>
    <row r="2219" spans="2:6">
      <c r="B2219" s="59"/>
      <c r="C2219" s="49"/>
      <c r="D2219" s="60"/>
      <c r="E2219" s="50"/>
      <c r="F2219" s="51"/>
    </row>
    <row r="2220" spans="2:6">
      <c r="B2220" s="59"/>
      <c r="C2220" s="49"/>
      <c r="D2220" s="60"/>
      <c r="E2220" s="50"/>
      <c r="F2220" s="51"/>
    </row>
    <row r="2221" spans="2:6">
      <c r="B2221" s="59"/>
      <c r="C2221" s="49"/>
      <c r="D2221" s="60"/>
      <c r="E2221" s="50"/>
      <c r="F2221" s="51"/>
    </row>
    <row r="2222" spans="2:6">
      <c r="B2222" s="59"/>
      <c r="C2222" s="49"/>
      <c r="D2222" s="60"/>
      <c r="E2222" s="50"/>
      <c r="F2222" s="51"/>
    </row>
    <row r="2223" spans="2:6">
      <c r="B2223" s="59"/>
      <c r="C2223" s="49"/>
      <c r="D2223" s="60"/>
      <c r="E2223" s="50"/>
      <c r="F2223" s="51"/>
    </row>
    <row r="2224" spans="2:6">
      <c r="B2224" s="59"/>
      <c r="C2224" s="49"/>
      <c r="D2224" s="60"/>
      <c r="E2224" s="50"/>
      <c r="F2224" s="51"/>
    </row>
    <row r="2225" spans="2:6">
      <c r="B2225" s="59"/>
      <c r="C2225" s="49"/>
      <c r="D2225" s="60"/>
      <c r="E2225" s="50"/>
      <c r="F2225" s="51"/>
    </row>
    <row r="2226" spans="2:6">
      <c r="B2226" s="59"/>
      <c r="C2226" s="49"/>
      <c r="D2226" s="60"/>
      <c r="E2226" s="50"/>
      <c r="F2226" s="51"/>
    </row>
    <row r="2227" spans="2:6">
      <c r="B2227" s="59"/>
      <c r="C2227" s="49"/>
      <c r="D2227" s="60"/>
      <c r="E2227" s="50"/>
      <c r="F2227" s="51"/>
    </row>
    <row r="2228" spans="2:6">
      <c r="B2228" s="59"/>
      <c r="C2228" s="49"/>
      <c r="D2228" s="60"/>
      <c r="E2228" s="50"/>
      <c r="F2228" s="51"/>
    </row>
    <row r="2229" spans="2:6">
      <c r="B2229" s="59"/>
      <c r="C2229" s="49"/>
      <c r="D2229" s="60"/>
      <c r="E2229" s="50"/>
      <c r="F2229" s="51"/>
    </row>
    <row r="2230" spans="2:6">
      <c r="B2230" s="59"/>
      <c r="C2230" s="49"/>
      <c r="D2230" s="60"/>
      <c r="E2230" s="50"/>
      <c r="F2230" s="51"/>
    </row>
    <row r="2231" spans="2:6">
      <c r="B2231" s="59"/>
      <c r="C2231" s="49"/>
      <c r="D2231" s="60"/>
      <c r="E2231" s="50"/>
      <c r="F2231" s="51"/>
    </row>
    <row r="2232" spans="2:6">
      <c r="B2232" s="59"/>
      <c r="C2232" s="49"/>
      <c r="D2232" s="60"/>
      <c r="E2232" s="50"/>
      <c r="F2232" s="51"/>
    </row>
    <row r="2233" spans="2:6">
      <c r="B2233" s="59"/>
      <c r="C2233" s="49"/>
      <c r="D2233" s="60"/>
      <c r="E2233" s="50"/>
      <c r="F2233" s="51"/>
    </row>
    <row r="2234" spans="2:6">
      <c r="B2234" s="59"/>
      <c r="C2234" s="49"/>
      <c r="D2234" s="60"/>
      <c r="E2234" s="50"/>
      <c r="F2234" s="51"/>
    </row>
    <row r="2235" spans="2:6">
      <c r="B2235" s="59"/>
      <c r="C2235" s="49"/>
      <c r="D2235" s="60"/>
      <c r="E2235" s="50"/>
      <c r="F2235" s="51"/>
    </row>
    <row r="2236" spans="2:6">
      <c r="B2236" s="59"/>
      <c r="C2236" s="49"/>
      <c r="D2236" s="60"/>
      <c r="E2236" s="50"/>
      <c r="F2236" s="51"/>
    </row>
    <row r="2237" spans="2:6">
      <c r="B2237" s="59"/>
      <c r="C2237" s="49"/>
      <c r="D2237" s="60"/>
      <c r="E2237" s="50"/>
      <c r="F2237" s="51"/>
    </row>
    <row r="2238" spans="2:6">
      <c r="B2238" s="59"/>
      <c r="C2238" s="49"/>
      <c r="D2238" s="60"/>
      <c r="E2238" s="50"/>
      <c r="F2238" s="51"/>
    </row>
    <row r="2239" spans="2:6">
      <c r="B2239" s="59"/>
      <c r="C2239" s="49"/>
      <c r="D2239" s="60"/>
      <c r="E2239" s="50"/>
      <c r="F2239" s="51"/>
    </row>
    <row r="2240" spans="2:6">
      <c r="B2240" s="59"/>
      <c r="C2240" s="49"/>
      <c r="D2240" s="60"/>
      <c r="E2240" s="50"/>
      <c r="F2240" s="51"/>
    </row>
    <row r="2241" spans="2:6">
      <c r="B2241" s="59"/>
      <c r="C2241" s="49"/>
      <c r="D2241" s="60"/>
      <c r="E2241" s="50"/>
      <c r="F2241" s="51"/>
    </row>
    <row r="2242" spans="2:6">
      <c r="B2242" s="59"/>
      <c r="C2242" s="49"/>
      <c r="D2242" s="60"/>
      <c r="E2242" s="50"/>
      <c r="F2242" s="51"/>
    </row>
    <row r="2243" spans="2:6">
      <c r="B2243" s="59"/>
      <c r="C2243" s="49"/>
      <c r="D2243" s="60"/>
      <c r="E2243" s="50"/>
      <c r="F2243" s="51"/>
    </row>
    <row r="2244" spans="2:6">
      <c r="B2244" s="59"/>
      <c r="C2244" s="49"/>
      <c r="D2244" s="60"/>
      <c r="E2244" s="50"/>
      <c r="F2244" s="51"/>
    </row>
    <row r="2245" spans="2:6">
      <c r="B2245" s="59"/>
      <c r="C2245" s="49"/>
      <c r="D2245" s="60"/>
      <c r="E2245" s="50"/>
      <c r="F2245" s="51"/>
    </row>
    <row r="2246" spans="2:6">
      <c r="B2246" s="59"/>
      <c r="C2246" s="49"/>
      <c r="D2246" s="60"/>
      <c r="E2246" s="50"/>
      <c r="F2246" s="51"/>
    </row>
    <row r="2247" spans="2:6">
      <c r="B2247" s="59"/>
      <c r="C2247" s="49"/>
      <c r="D2247" s="60"/>
      <c r="E2247" s="50"/>
      <c r="F2247" s="51"/>
    </row>
    <row r="2248" spans="2:6">
      <c r="B2248" s="59"/>
      <c r="C2248" s="49"/>
      <c r="D2248" s="60"/>
      <c r="E2248" s="50"/>
      <c r="F2248" s="51"/>
    </row>
    <row r="2249" spans="2:6">
      <c r="B2249" s="59"/>
      <c r="C2249" s="49"/>
      <c r="D2249" s="60"/>
      <c r="E2249" s="50"/>
      <c r="F2249" s="51"/>
    </row>
    <row r="2250" spans="2:6">
      <c r="B2250" s="59"/>
      <c r="C2250" s="49"/>
      <c r="D2250" s="60"/>
      <c r="E2250" s="50"/>
      <c r="F2250" s="51"/>
    </row>
    <row r="2251" spans="2:6">
      <c r="B2251" s="59"/>
      <c r="C2251" s="49"/>
      <c r="D2251" s="60"/>
      <c r="E2251" s="50"/>
      <c r="F2251" s="51"/>
    </row>
    <row r="2252" spans="2:6">
      <c r="B2252" s="59"/>
      <c r="C2252" s="49"/>
      <c r="D2252" s="60"/>
      <c r="E2252" s="50"/>
      <c r="F2252" s="51"/>
    </row>
    <row r="2253" spans="2:6">
      <c r="B2253" s="59"/>
      <c r="C2253" s="49"/>
      <c r="D2253" s="60"/>
      <c r="E2253" s="50"/>
      <c r="F2253" s="51"/>
    </row>
    <row r="2254" spans="2:6">
      <c r="B2254" s="59"/>
      <c r="C2254" s="49"/>
      <c r="D2254" s="60"/>
      <c r="E2254" s="50"/>
      <c r="F2254" s="51"/>
    </row>
    <row r="2255" spans="2:6">
      <c r="B2255" s="59"/>
      <c r="C2255" s="49"/>
      <c r="D2255" s="60"/>
      <c r="E2255" s="50"/>
      <c r="F2255" s="51"/>
    </row>
    <row r="2256" spans="2:6">
      <c r="B2256" s="59"/>
      <c r="C2256" s="49"/>
      <c r="D2256" s="60"/>
      <c r="E2256" s="50"/>
      <c r="F2256" s="51"/>
    </row>
    <row r="2257" spans="2:6">
      <c r="B2257" s="59"/>
      <c r="C2257" s="49"/>
      <c r="D2257" s="60"/>
      <c r="E2257" s="50"/>
      <c r="F2257" s="51"/>
    </row>
    <row r="2258" spans="2:6">
      <c r="B2258" s="59"/>
      <c r="C2258" s="49"/>
      <c r="D2258" s="60"/>
      <c r="E2258" s="50"/>
      <c r="F2258" s="51"/>
    </row>
    <row r="2259" spans="2:6">
      <c r="B2259" s="59"/>
      <c r="C2259" s="49"/>
      <c r="D2259" s="60"/>
      <c r="E2259" s="50"/>
      <c r="F2259" s="51"/>
    </row>
    <row r="2260" spans="2:6">
      <c r="B2260" s="59"/>
      <c r="C2260" s="49"/>
      <c r="D2260" s="60"/>
      <c r="E2260" s="50"/>
      <c r="F2260" s="51"/>
    </row>
    <row r="2261" spans="2:6">
      <c r="B2261" s="59"/>
      <c r="C2261" s="49"/>
      <c r="D2261" s="60"/>
      <c r="E2261" s="50"/>
      <c r="F2261" s="51"/>
    </row>
    <row r="2262" spans="2:6">
      <c r="B2262" s="59"/>
      <c r="C2262" s="49"/>
      <c r="D2262" s="60"/>
      <c r="E2262" s="50"/>
      <c r="F2262" s="51"/>
    </row>
    <row r="2263" spans="2:6">
      <c r="B2263" s="59"/>
      <c r="C2263" s="49"/>
      <c r="D2263" s="60"/>
      <c r="E2263" s="50"/>
      <c r="F2263" s="51"/>
    </row>
    <row r="2264" spans="2:6">
      <c r="B2264" s="59"/>
      <c r="C2264" s="49"/>
      <c r="D2264" s="60"/>
      <c r="E2264" s="50"/>
      <c r="F2264" s="51"/>
    </row>
    <row r="2265" spans="2:6">
      <c r="B2265" s="59"/>
      <c r="C2265" s="49"/>
      <c r="D2265" s="60"/>
      <c r="E2265" s="50"/>
      <c r="F2265" s="51"/>
    </row>
    <row r="2266" spans="2:6">
      <c r="B2266" s="59"/>
      <c r="C2266" s="49"/>
      <c r="D2266" s="60"/>
      <c r="E2266" s="50"/>
      <c r="F2266" s="51"/>
    </row>
    <row r="2267" spans="2:6">
      <c r="B2267" s="59"/>
      <c r="C2267" s="49"/>
      <c r="D2267" s="60"/>
      <c r="E2267" s="50"/>
      <c r="F2267" s="51"/>
    </row>
    <row r="2268" spans="2:6">
      <c r="B2268" s="59"/>
      <c r="C2268" s="49"/>
      <c r="D2268" s="60"/>
      <c r="E2268" s="50"/>
      <c r="F2268" s="51"/>
    </row>
    <row r="2269" spans="2:6">
      <c r="B2269" s="59"/>
      <c r="C2269" s="49"/>
      <c r="D2269" s="60"/>
      <c r="E2269" s="50"/>
      <c r="F2269" s="51"/>
    </row>
    <row r="2270" spans="2:6">
      <c r="B2270" s="59"/>
      <c r="C2270" s="49"/>
      <c r="D2270" s="60"/>
      <c r="E2270" s="50"/>
      <c r="F2270" s="51"/>
    </row>
    <row r="2271" spans="2:6">
      <c r="B2271" s="59"/>
      <c r="C2271" s="49"/>
      <c r="D2271" s="60"/>
      <c r="E2271" s="50"/>
      <c r="F2271" s="51"/>
    </row>
    <row r="2272" spans="2:6">
      <c r="B2272" s="59"/>
      <c r="C2272" s="49"/>
      <c r="D2272" s="60"/>
      <c r="E2272" s="50"/>
      <c r="F2272" s="51"/>
    </row>
    <row r="2273" spans="2:6">
      <c r="B2273" s="59"/>
      <c r="C2273" s="49"/>
      <c r="D2273" s="60"/>
      <c r="E2273" s="50"/>
      <c r="F2273" s="51"/>
    </row>
    <row r="2274" spans="2:6">
      <c r="B2274" s="59"/>
      <c r="C2274" s="49"/>
      <c r="D2274" s="60"/>
      <c r="E2274" s="50"/>
      <c r="F2274" s="51"/>
    </row>
    <row r="2275" spans="2:6">
      <c r="B2275" s="59"/>
      <c r="C2275" s="49"/>
      <c r="D2275" s="60"/>
      <c r="E2275" s="50"/>
      <c r="F2275" s="51"/>
    </row>
    <row r="2276" spans="2:6">
      <c r="B2276" s="59"/>
      <c r="C2276" s="49"/>
      <c r="D2276" s="60"/>
      <c r="E2276" s="50"/>
      <c r="F2276" s="51"/>
    </row>
    <row r="2277" spans="2:6">
      <c r="B2277" s="59"/>
      <c r="C2277" s="49"/>
      <c r="D2277" s="60"/>
      <c r="E2277" s="50"/>
      <c r="F2277" s="51"/>
    </row>
    <row r="2278" spans="2:6">
      <c r="B2278" s="59"/>
      <c r="C2278" s="49"/>
      <c r="D2278" s="60"/>
      <c r="E2278" s="50"/>
      <c r="F2278" s="51"/>
    </row>
    <row r="2279" spans="2:6">
      <c r="B2279" s="59"/>
      <c r="C2279" s="49"/>
      <c r="D2279" s="60"/>
      <c r="E2279" s="50"/>
      <c r="F2279" s="51"/>
    </row>
    <row r="2280" spans="2:6">
      <c r="B2280" s="59"/>
      <c r="C2280" s="49"/>
      <c r="D2280" s="60"/>
      <c r="E2280" s="50"/>
      <c r="F2280" s="51"/>
    </row>
    <row r="2281" spans="2:6">
      <c r="B2281" s="59"/>
      <c r="C2281" s="49"/>
      <c r="D2281" s="60"/>
      <c r="E2281" s="50"/>
      <c r="F2281" s="51"/>
    </row>
    <row r="2282" spans="2:6">
      <c r="B2282" s="59"/>
      <c r="C2282" s="49"/>
      <c r="D2282" s="60"/>
      <c r="E2282" s="50"/>
      <c r="F2282" s="51"/>
    </row>
    <row r="2283" spans="2:6">
      <c r="B2283" s="59"/>
      <c r="C2283" s="49"/>
      <c r="D2283" s="60"/>
      <c r="E2283" s="50"/>
      <c r="F2283" s="51"/>
    </row>
    <row r="2284" spans="2:6">
      <c r="B2284" s="59"/>
      <c r="C2284" s="49"/>
      <c r="D2284" s="60"/>
      <c r="E2284" s="50"/>
      <c r="F2284" s="51"/>
    </row>
    <row r="2285" spans="2:6">
      <c r="B2285" s="59"/>
      <c r="C2285" s="49"/>
      <c r="D2285" s="60"/>
      <c r="E2285" s="50"/>
      <c r="F2285" s="51"/>
    </row>
    <row r="2286" spans="2:6">
      <c r="B2286" s="59"/>
      <c r="C2286" s="49"/>
      <c r="D2286" s="60"/>
      <c r="E2286" s="50"/>
      <c r="F2286" s="51"/>
    </row>
    <row r="2287" spans="2:6">
      <c r="B2287" s="59"/>
      <c r="C2287" s="49"/>
      <c r="D2287" s="60"/>
      <c r="E2287" s="50"/>
      <c r="F2287" s="51"/>
    </row>
    <row r="2288" spans="2:6">
      <c r="B2288" s="59"/>
      <c r="C2288" s="49"/>
      <c r="D2288" s="60"/>
      <c r="E2288" s="50"/>
      <c r="F2288" s="51"/>
    </row>
    <row r="2289" spans="2:6">
      <c r="B2289" s="59"/>
      <c r="C2289" s="49"/>
      <c r="D2289" s="60"/>
      <c r="E2289" s="50"/>
      <c r="F2289" s="51"/>
    </row>
    <row r="2290" spans="2:6">
      <c r="B2290" s="59"/>
      <c r="C2290" s="49"/>
      <c r="D2290" s="60"/>
      <c r="E2290" s="50"/>
      <c r="F2290" s="51"/>
    </row>
    <row r="2291" spans="2:6">
      <c r="B2291" s="59"/>
      <c r="C2291" s="49"/>
      <c r="D2291" s="60"/>
      <c r="E2291" s="50"/>
      <c r="F2291" s="51"/>
    </row>
    <row r="2292" spans="2:6">
      <c r="B2292" s="59"/>
      <c r="C2292" s="49"/>
      <c r="D2292" s="60"/>
      <c r="E2292" s="50"/>
      <c r="F2292" s="51"/>
    </row>
    <row r="2293" spans="2:6">
      <c r="B2293" s="59"/>
      <c r="C2293" s="49"/>
      <c r="D2293" s="60"/>
      <c r="E2293" s="50"/>
      <c r="F2293" s="51"/>
    </row>
    <row r="2294" spans="2:6">
      <c r="B2294" s="59"/>
      <c r="C2294" s="49"/>
      <c r="D2294" s="60"/>
      <c r="E2294" s="50"/>
      <c r="F2294" s="51"/>
    </row>
    <row r="2295" spans="2:6">
      <c r="B2295" s="59"/>
      <c r="C2295" s="49"/>
      <c r="D2295" s="60"/>
      <c r="E2295" s="50"/>
      <c r="F2295" s="51"/>
    </row>
    <row r="2296" spans="2:6">
      <c r="B2296" s="59"/>
      <c r="C2296" s="49"/>
      <c r="D2296" s="60"/>
      <c r="E2296" s="50"/>
      <c r="F2296" s="51"/>
    </row>
    <row r="2297" spans="2:6">
      <c r="B2297" s="59"/>
      <c r="C2297" s="49"/>
      <c r="D2297" s="60"/>
      <c r="E2297" s="50"/>
      <c r="F2297" s="51"/>
    </row>
    <row r="2298" spans="2:6">
      <c r="B2298" s="59"/>
      <c r="C2298" s="49"/>
      <c r="D2298" s="60"/>
      <c r="E2298" s="50"/>
      <c r="F2298" s="51"/>
    </row>
    <row r="2299" spans="2:6">
      <c r="B2299" s="59"/>
      <c r="C2299" s="49"/>
      <c r="D2299" s="60"/>
      <c r="E2299" s="50"/>
      <c r="F2299" s="51"/>
    </row>
    <row r="2300" spans="2:6">
      <c r="B2300" s="59"/>
      <c r="C2300" s="49"/>
      <c r="D2300" s="60"/>
      <c r="E2300" s="50"/>
      <c r="F2300" s="51"/>
    </row>
    <row r="2301" spans="2:6">
      <c r="B2301" s="59"/>
      <c r="C2301" s="49"/>
      <c r="D2301" s="60"/>
      <c r="E2301" s="50"/>
      <c r="F2301" s="51"/>
    </row>
    <row r="2302" spans="2:6">
      <c r="B2302" s="59"/>
      <c r="C2302" s="49"/>
      <c r="D2302" s="60"/>
      <c r="E2302" s="50"/>
      <c r="F2302" s="51"/>
    </row>
    <row r="2303" spans="2:6">
      <c r="B2303" s="59"/>
      <c r="C2303" s="49"/>
      <c r="D2303" s="60"/>
      <c r="E2303" s="50"/>
      <c r="F2303" s="51"/>
    </row>
    <row r="2304" spans="2:6">
      <c r="B2304" s="59"/>
      <c r="C2304" s="49"/>
      <c r="D2304" s="60"/>
      <c r="E2304" s="50"/>
      <c r="F2304" s="51"/>
    </row>
    <row r="2305" spans="2:6">
      <c r="B2305" s="59"/>
      <c r="C2305" s="49"/>
      <c r="D2305" s="60"/>
      <c r="E2305" s="50"/>
      <c r="F2305" s="51"/>
    </row>
    <row r="2306" spans="2:6">
      <c r="B2306" s="59"/>
      <c r="C2306" s="49"/>
      <c r="D2306" s="60"/>
      <c r="E2306" s="50"/>
      <c r="F2306" s="51"/>
    </row>
    <row r="2307" spans="2:6">
      <c r="B2307" s="59"/>
      <c r="C2307" s="49"/>
      <c r="D2307" s="60"/>
      <c r="E2307" s="50"/>
      <c r="F2307" s="51"/>
    </row>
    <row r="2308" spans="2:6">
      <c r="B2308" s="59"/>
      <c r="C2308" s="49"/>
      <c r="D2308" s="60"/>
      <c r="E2308" s="50"/>
      <c r="F2308" s="51"/>
    </row>
    <row r="2309" spans="2:6">
      <c r="B2309" s="59"/>
      <c r="C2309" s="49"/>
      <c r="D2309" s="60"/>
      <c r="E2309" s="50"/>
      <c r="F2309" s="51"/>
    </row>
    <row r="2310" spans="2:6">
      <c r="B2310" s="59"/>
      <c r="C2310" s="49"/>
      <c r="D2310" s="60"/>
      <c r="E2310" s="50"/>
      <c r="F2310" s="51"/>
    </row>
    <row r="2311" spans="2:6">
      <c r="B2311" s="59"/>
      <c r="C2311" s="49"/>
      <c r="D2311" s="60"/>
      <c r="E2311" s="50"/>
      <c r="F2311" s="51"/>
    </row>
    <row r="2312" spans="2:6">
      <c r="B2312" s="59"/>
      <c r="C2312" s="49"/>
      <c r="D2312" s="60"/>
      <c r="E2312" s="50"/>
      <c r="F2312" s="51"/>
    </row>
    <row r="2313" spans="2:6">
      <c r="B2313" s="59"/>
      <c r="C2313" s="49"/>
      <c r="D2313" s="60"/>
      <c r="E2313" s="50"/>
      <c r="F2313" s="51"/>
    </row>
    <row r="2314" spans="2:6">
      <c r="B2314" s="59"/>
      <c r="C2314" s="49"/>
      <c r="D2314" s="60"/>
      <c r="E2314" s="50"/>
      <c r="F2314" s="51"/>
    </row>
    <row r="2315" spans="2:6">
      <c r="B2315" s="59"/>
      <c r="C2315" s="49"/>
      <c r="D2315" s="60"/>
      <c r="E2315" s="50"/>
      <c r="F2315" s="51"/>
    </row>
    <row r="2316" spans="2:6">
      <c r="B2316" s="59"/>
      <c r="C2316" s="49"/>
      <c r="D2316" s="60"/>
      <c r="E2316" s="50"/>
      <c r="F2316" s="51"/>
    </row>
    <row r="2317" spans="2:6">
      <c r="B2317" s="59"/>
      <c r="C2317" s="49"/>
      <c r="D2317" s="60"/>
      <c r="E2317" s="50"/>
      <c r="F2317" s="51"/>
    </row>
    <row r="2318" spans="2:6">
      <c r="B2318" s="59"/>
      <c r="C2318" s="49"/>
      <c r="D2318" s="60"/>
      <c r="E2318" s="50"/>
      <c r="F2318" s="51"/>
    </row>
    <row r="2319" spans="2:6">
      <c r="B2319" s="59"/>
      <c r="C2319" s="49"/>
      <c r="D2319" s="60"/>
      <c r="E2319" s="50"/>
      <c r="F2319" s="51"/>
    </row>
    <row r="2320" spans="2:6">
      <c r="B2320" s="59"/>
      <c r="C2320" s="49"/>
      <c r="D2320" s="60"/>
      <c r="E2320" s="50"/>
      <c r="F2320" s="51"/>
    </row>
    <row r="2321" spans="2:6">
      <c r="B2321" s="59"/>
      <c r="C2321" s="49"/>
      <c r="D2321" s="60"/>
      <c r="E2321" s="50"/>
      <c r="F2321" s="51"/>
    </row>
    <row r="2322" spans="2:6">
      <c r="B2322" s="59"/>
      <c r="C2322" s="49"/>
      <c r="D2322" s="60"/>
      <c r="E2322" s="50"/>
      <c r="F2322" s="51"/>
    </row>
    <row r="2323" spans="2:6">
      <c r="B2323" s="59"/>
      <c r="C2323" s="49"/>
      <c r="D2323" s="60"/>
      <c r="E2323" s="50"/>
      <c r="F2323" s="51"/>
    </row>
    <row r="2324" spans="2:6">
      <c r="B2324" s="59"/>
      <c r="C2324" s="49"/>
      <c r="D2324" s="60"/>
      <c r="E2324" s="50"/>
      <c r="F2324" s="51"/>
    </row>
    <row r="2325" spans="2:6">
      <c r="B2325" s="59"/>
      <c r="C2325" s="49"/>
      <c r="D2325" s="60"/>
      <c r="E2325" s="50"/>
      <c r="F2325" s="51"/>
    </row>
    <row r="2326" spans="2:6">
      <c r="B2326" s="59"/>
      <c r="C2326" s="49"/>
      <c r="D2326" s="60"/>
      <c r="E2326" s="50"/>
      <c r="F2326" s="51"/>
    </row>
    <row r="2327" spans="2:6">
      <c r="B2327" s="59"/>
      <c r="C2327" s="49"/>
      <c r="D2327" s="60"/>
      <c r="E2327" s="50"/>
      <c r="F2327" s="51"/>
    </row>
    <row r="2328" spans="2:6">
      <c r="B2328" s="59"/>
      <c r="C2328" s="49"/>
      <c r="D2328" s="60"/>
      <c r="E2328" s="50"/>
      <c r="F2328" s="51"/>
    </row>
    <row r="2329" spans="2:6">
      <c r="B2329" s="59"/>
      <c r="C2329" s="49"/>
      <c r="D2329" s="60"/>
      <c r="E2329" s="50"/>
      <c r="F2329" s="51"/>
    </row>
    <row r="2330" spans="2:6">
      <c r="B2330" s="59"/>
      <c r="C2330" s="49"/>
      <c r="D2330" s="60"/>
      <c r="E2330" s="50"/>
      <c r="F2330" s="51"/>
    </row>
    <row r="2331" spans="2:6">
      <c r="B2331" s="59"/>
      <c r="C2331" s="49"/>
      <c r="D2331" s="60"/>
      <c r="E2331" s="50"/>
      <c r="F2331" s="51"/>
    </row>
    <row r="2332" spans="2:6">
      <c r="B2332" s="59"/>
      <c r="C2332" s="49"/>
      <c r="D2332" s="60"/>
      <c r="E2332" s="50"/>
      <c r="F2332" s="51"/>
    </row>
    <row r="2333" spans="2:6">
      <c r="B2333" s="59"/>
      <c r="C2333" s="49"/>
      <c r="D2333" s="60"/>
      <c r="E2333" s="50"/>
      <c r="F2333" s="51"/>
    </row>
    <row r="2334" spans="2:6">
      <c r="B2334" s="59"/>
      <c r="C2334" s="49"/>
      <c r="D2334" s="60"/>
      <c r="E2334" s="50"/>
      <c r="F2334" s="51"/>
    </row>
    <row r="2335" spans="2:6">
      <c r="B2335" s="59"/>
      <c r="C2335" s="49"/>
      <c r="D2335" s="60"/>
      <c r="E2335" s="50"/>
      <c r="F2335" s="51"/>
    </row>
    <row r="2336" spans="2:6">
      <c r="B2336" s="59"/>
      <c r="C2336" s="49"/>
      <c r="D2336" s="60"/>
      <c r="E2336" s="50"/>
      <c r="F2336" s="51"/>
    </row>
    <row r="2337" spans="2:6">
      <c r="B2337" s="59"/>
      <c r="C2337" s="49"/>
      <c r="D2337" s="60"/>
      <c r="E2337" s="50"/>
      <c r="F2337" s="51"/>
    </row>
    <row r="2338" spans="2:6">
      <c r="B2338" s="59"/>
      <c r="C2338" s="49"/>
      <c r="D2338" s="60"/>
      <c r="E2338" s="50"/>
      <c r="F2338" s="51"/>
    </row>
    <row r="2339" spans="2:6">
      <c r="B2339" s="59"/>
      <c r="C2339" s="49"/>
      <c r="D2339" s="60"/>
      <c r="E2339" s="50"/>
      <c r="F2339" s="51"/>
    </row>
    <row r="2340" spans="2:6">
      <c r="B2340" s="59"/>
      <c r="C2340" s="49"/>
      <c r="D2340" s="60"/>
      <c r="E2340" s="50"/>
      <c r="F2340" s="51"/>
    </row>
    <row r="2341" spans="2:6">
      <c r="B2341" s="59"/>
      <c r="C2341" s="49"/>
      <c r="D2341" s="60"/>
      <c r="E2341" s="50"/>
      <c r="F2341" s="51"/>
    </row>
    <row r="2342" spans="2:6">
      <c r="B2342" s="59"/>
      <c r="C2342" s="49"/>
      <c r="D2342" s="60"/>
      <c r="E2342" s="50"/>
      <c r="F2342" s="51"/>
    </row>
    <row r="2343" spans="2:6">
      <c r="B2343" s="59"/>
      <c r="C2343" s="49"/>
      <c r="D2343" s="60"/>
      <c r="E2343" s="50"/>
      <c r="F2343" s="51"/>
    </row>
    <row r="2344" spans="2:6">
      <c r="B2344" s="59"/>
      <c r="C2344" s="49"/>
      <c r="D2344" s="60"/>
      <c r="E2344" s="50"/>
      <c r="F2344" s="51"/>
    </row>
    <row r="2345" spans="2:6">
      <c r="B2345" s="59"/>
      <c r="C2345" s="49"/>
      <c r="D2345" s="60"/>
      <c r="E2345" s="50"/>
      <c r="F2345" s="51"/>
    </row>
    <row r="2346" spans="2:6">
      <c r="B2346" s="59"/>
      <c r="C2346" s="49"/>
      <c r="D2346" s="60"/>
      <c r="E2346" s="50"/>
      <c r="F2346" s="51"/>
    </row>
    <row r="2347" spans="2:6">
      <c r="B2347" s="59"/>
      <c r="C2347" s="49"/>
      <c r="D2347" s="60"/>
      <c r="E2347" s="50"/>
      <c r="F2347" s="51"/>
    </row>
    <row r="2348" spans="2:6">
      <c r="B2348" s="59"/>
      <c r="C2348" s="49"/>
      <c r="D2348" s="60"/>
      <c r="E2348" s="50"/>
      <c r="F2348" s="51"/>
    </row>
    <row r="2349" spans="2:6">
      <c r="B2349" s="59"/>
      <c r="C2349" s="49"/>
      <c r="D2349" s="60"/>
      <c r="E2349" s="50"/>
      <c r="F2349" s="51"/>
    </row>
    <row r="2350" spans="2:6">
      <c r="B2350" s="59"/>
      <c r="C2350" s="49"/>
      <c r="D2350" s="60"/>
      <c r="E2350" s="50"/>
      <c r="F2350" s="51"/>
    </row>
    <row r="2351" spans="2:6">
      <c r="B2351" s="59"/>
      <c r="C2351" s="49"/>
      <c r="D2351" s="60"/>
      <c r="E2351" s="50"/>
      <c r="F2351" s="51"/>
    </row>
    <row r="2352" spans="2:6">
      <c r="B2352" s="59"/>
      <c r="C2352" s="49"/>
      <c r="D2352" s="60"/>
      <c r="E2352" s="50"/>
      <c r="F2352" s="51"/>
    </row>
    <row r="2353" spans="2:6">
      <c r="B2353" s="59"/>
      <c r="C2353" s="49"/>
      <c r="D2353" s="60"/>
      <c r="E2353" s="50"/>
      <c r="F2353" s="51"/>
    </row>
    <row r="2354" spans="2:6">
      <c r="B2354" s="59"/>
      <c r="C2354" s="49"/>
      <c r="D2354" s="60"/>
      <c r="E2354" s="50"/>
      <c r="F2354" s="51"/>
    </row>
    <row r="2355" spans="2:6">
      <c r="B2355" s="59"/>
      <c r="C2355" s="49"/>
      <c r="D2355" s="60"/>
      <c r="E2355" s="50"/>
      <c r="F2355" s="51"/>
    </row>
    <row r="2356" spans="2:6">
      <c r="B2356" s="59"/>
      <c r="C2356" s="49"/>
      <c r="D2356" s="60"/>
      <c r="E2356" s="50"/>
      <c r="F2356" s="51"/>
    </row>
    <row r="2357" spans="2:6">
      <c r="B2357" s="59"/>
      <c r="C2357" s="49"/>
      <c r="D2357" s="60"/>
      <c r="E2357" s="50"/>
      <c r="F2357" s="51"/>
    </row>
    <row r="2358" spans="2:6">
      <c r="B2358" s="59"/>
      <c r="C2358" s="49"/>
      <c r="D2358" s="60"/>
      <c r="E2358" s="50"/>
      <c r="F2358" s="51"/>
    </row>
    <row r="2359" spans="2:6">
      <c r="B2359" s="59"/>
      <c r="C2359" s="49"/>
      <c r="D2359" s="60"/>
      <c r="E2359" s="50"/>
      <c r="F2359" s="51"/>
    </row>
    <row r="2360" spans="2:6">
      <c r="B2360" s="59"/>
      <c r="C2360" s="49"/>
      <c r="D2360" s="60"/>
      <c r="E2360" s="50"/>
      <c r="F2360" s="51"/>
    </row>
    <row r="2361" spans="2:6">
      <c r="B2361" s="59"/>
      <c r="C2361" s="49"/>
      <c r="D2361" s="60"/>
      <c r="E2361" s="50"/>
      <c r="F2361" s="51"/>
    </row>
    <row r="2362" spans="2:6">
      <c r="B2362" s="59"/>
      <c r="C2362" s="49"/>
      <c r="D2362" s="60"/>
      <c r="E2362" s="50"/>
      <c r="F2362" s="51"/>
    </row>
    <row r="2363" spans="2:6">
      <c r="B2363" s="59"/>
      <c r="C2363" s="49"/>
      <c r="D2363" s="60"/>
      <c r="E2363" s="50"/>
      <c r="F2363" s="51"/>
    </row>
    <row r="2364" spans="2:6">
      <c r="B2364" s="59"/>
      <c r="C2364" s="49"/>
      <c r="D2364" s="60"/>
      <c r="E2364" s="50"/>
      <c r="F2364" s="51"/>
    </row>
    <row r="2365" spans="2:6">
      <c r="B2365" s="59"/>
      <c r="C2365" s="49"/>
      <c r="D2365" s="60"/>
      <c r="E2365" s="50"/>
      <c r="F2365" s="51"/>
    </row>
    <row r="2366" spans="2:6">
      <c r="B2366" s="59"/>
      <c r="C2366" s="49"/>
      <c r="D2366" s="60"/>
      <c r="E2366" s="50"/>
      <c r="F2366" s="51"/>
    </row>
    <row r="2367" spans="2:6">
      <c r="B2367" s="59"/>
      <c r="C2367" s="49"/>
      <c r="D2367" s="60"/>
      <c r="E2367" s="50"/>
      <c r="F2367" s="51"/>
    </row>
    <row r="2368" spans="2:6">
      <c r="B2368" s="59"/>
      <c r="C2368" s="49"/>
      <c r="D2368" s="60"/>
      <c r="E2368" s="50"/>
      <c r="F2368" s="51"/>
    </row>
    <row r="2369" spans="2:6">
      <c r="B2369" s="59"/>
      <c r="C2369" s="49"/>
      <c r="D2369" s="60"/>
      <c r="E2369" s="50"/>
      <c r="F2369" s="51"/>
    </row>
    <row r="2370" spans="2:6">
      <c r="B2370" s="59"/>
      <c r="C2370" s="49"/>
      <c r="D2370" s="60"/>
      <c r="E2370" s="50"/>
      <c r="F2370" s="51"/>
    </row>
    <row r="2371" spans="2:6">
      <c r="B2371" s="59"/>
      <c r="C2371" s="49"/>
      <c r="D2371" s="60"/>
      <c r="E2371" s="50"/>
      <c r="F2371" s="51"/>
    </row>
    <row r="2372" spans="2:6">
      <c r="B2372" s="59"/>
      <c r="C2372" s="49"/>
      <c r="D2372" s="60"/>
      <c r="E2372" s="50"/>
      <c r="F2372" s="51"/>
    </row>
    <row r="2373" spans="2:6">
      <c r="B2373" s="59"/>
      <c r="C2373" s="49"/>
      <c r="D2373" s="60"/>
      <c r="E2373" s="50"/>
      <c r="F2373" s="51"/>
    </row>
    <row r="2374" spans="2:6">
      <c r="B2374" s="59"/>
      <c r="C2374" s="49"/>
      <c r="D2374" s="60"/>
      <c r="E2374" s="50"/>
      <c r="F2374" s="51"/>
    </row>
    <row r="2375" spans="2:6">
      <c r="B2375" s="59"/>
      <c r="C2375" s="49"/>
      <c r="D2375" s="60"/>
      <c r="E2375" s="50"/>
      <c r="F2375" s="51"/>
    </row>
    <row r="2376" spans="2:6">
      <c r="B2376" s="59"/>
      <c r="C2376" s="49"/>
      <c r="D2376" s="60"/>
      <c r="E2376" s="50"/>
      <c r="F2376" s="51"/>
    </row>
    <row r="2377" spans="2:6">
      <c r="B2377" s="59"/>
      <c r="C2377" s="49"/>
      <c r="D2377" s="60"/>
      <c r="E2377" s="50"/>
      <c r="F2377" s="51"/>
    </row>
    <row r="2378" spans="2:6">
      <c r="B2378" s="59"/>
      <c r="C2378" s="49"/>
      <c r="D2378" s="60"/>
      <c r="E2378" s="50"/>
      <c r="F2378" s="51"/>
    </row>
    <row r="2379" spans="2:6">
      <c r="B2379" s="59"/>
      <c r="C2379" s="49"/>
      <c r="D2379" s="60"/>
      <c r="E2379" s="50"/>
      <c r="F2379" s="51"/>
    </row>
    <row r="2380" spans="2:6">
      <c r="B2380" s="59"/>
      <c r="C2380" s="49"/>
      <c r="D2380" s="60"/>
      <c r="E2380" s="50"/>
      <c r="F2380" s="51"/>
    </row>
    <row r="2381" spans="2:6">
      <c r="B2381" s="59"/>
      <c r="C2381" s="49"/>
      <c r="D2381" s="60"/>
      <c r="E2381" s="50"/>
      <c r="F2381" s="51"/>
    </row>
    <row r="2382" spans="2:6">
      <c r="B2382" s="59"/>
      <c r="C2382" s="49"/>
      <c r="D2382" s="60"/>
      <c r="E2382" s="50"/>
      <c r="F2382" s="51"/>
    </row>
    <row r="2383" spans="2:6">
      <c r="B2383" s="59"/>
      <c r="C2383" s="49"/>
      <c r="D2383" s="60"/>
      <c r="E2383" s="50"/>
      <c r="F2383" s="51"/>
    </row>
    <row r="2384" spans="2:6">
      <c r="B2384" s="59"/>
      <c r="C2384" s="49"/>
      <c r="D2384" s="60"/>
      <c r="E2384" s="50"/>
      <c r="F2384" s="51"/>
    </row>
    <row r="2385" spans="2:6">
      <c r="B2385" s="59"/>
      <c r="C2385" s="49"/>
      <c r="D2385" s="60"/>
      <c r="E2385" s="50"/>
      <c r="F2385" s="51"/>
    </row>
    <row r="2386" spans="2:6">
      <c r="B2386" s="59"/>
      <c r="C2386" s="49"/>
      <c r="D2386" s="60"/>
      <c r="E2386" s="50"/>
      <c r="F2386" s="51"/>
    </row>
    <row r="2387" spans="2:6">
      <c r="B2387" s="59"/>
      <c r="C2387" s="49"/>
      <c r="D2387" s="60"/>
      <c r="E2387" s="50"/>
      <c r="F2387" s="51"/>
    </row>
    <row r="2388" spans="2:6">
      <c r="B2388" s="59"/>
      <c r="C2388" s="49"/>
      <c r="D2388" s="60"/>
      <c r="E2388" s="50"/>
      <c r="F2388" s="51"/>
    </row>
    <row r="2389" spans="2:6">
      <c r="B2389" s="59"/>
      <c r="C2389" s="49"/>
      <c r="D2389" s="60"/>
      <c r="E2389" s="50"/>
      <c r="F2389" s="51"/>
    </row>
    <row r="2390" spans="2:6">
      <c r="B2390" s="59"/>
      <c r="C2390" s="49"/>
      <c r="D2390" s="60"/>
      <c r="E2390" s="50"/>
      <c r="F2390" s="51"/>
    </row>
    <row r="2391" spans="2:6">
      <c r="B2391" s="59"/>
      <c r="C2391" s="49"/>
      <c r="D2391" s="60"/>
      <c r="E2391" s="50"/>
      <c r="F2391" s="51"/>
    </row>
    <row r="2392" spans="2:6">
      <c r="B2392" s="59"/>
      <c r="C2392" s="49"/>
      <c r="D2392" s="60"/>
      <c r="E2392" s="50"/>
      <c r="F2392" s="51"/>
    </row>
    <row r="2393" spans="2:6">
      <c r="B2393" s="59"/>
      <c r="C2393" s="49"/>
      <c r="D2393" s="60"/>
      <c r="E2393" s="50"/>
      <c r="F2393" s="51"/>
    </row>
    <row r="2394" spans="2:6">
      <c r="B2394" s="59"/>
      <c r="C2394" s="49"/>
      <c r="D2394" s="60"/>
      <c r="E2394" s="50"/>
      <c r="F2394" s="51"/>
    </row>
    <row r="2395" spans="2:6">
      <c r="B2395" s="59"/>
      <c r="C2395" s="49"/>
      <c r="D2395" s="60"/>
      <c r="E2395" s="50"/>
      <c r="F2395" s="51"/>
    </row>
    <row r="2396" spans="2:6">
      <c r="B2396" s="59"/>
      <c r="C2396" s="49"/>
      <c r="D2396" s="60"/>
      <c r="E2396" s="50"/>
      <c r="F2396" s="51"/>
    </row>
    <row r="2397" spans="2:6">
      <c r="B2397" s="59"/>
      <c r="C2397" s="49"/>
      <c r="D2397" s="60"/>
      <c r="E2397" s="50"/>
      <c r="F2397" s="51"/>
    </row>
    <row r="2398" spans="2:6">
      <c r="B2398" s="59"/>
      <c r="C2398" s="49"/>
      <c r="D2398" s="60"/>
      <c r="E2398" s="50"/>
      <c r="F2398" s="51"/>
    </row>
    <row r="2399" spans="2:6">
      <c r="B2399" s="59"/>
      <c r="C2399" s="49"/>
      <c r="D2399" s="60"/>
      <c r="E2399" s="50"/>
      <c r="F2399" s="51"/>
    </row>
    <row r="2400" spans="2:6">
      <c r="B2400" s="59"/>
      <c r="C2400" s="49"/>
      <c r="D2400" s="60"/>
      <c r="E2400" s="50"/>
      <c r="F2400" s="51"/>
    </row>
    <row r="2401" spans="2:6">
      <c r="B2401" s="59"/>
      <c r="C2401" s="49"/>
      <c r="D2401" s="60"/>
      <c r="E2401" s="50"/>
      <c r="F2401" s="51"/>
    </row>
    <row r="2402" spans="2:6">
      <c r="B2402" s="59"/>
      <c r="C2402" s="49"/>
      <c r="D2402" s="60"/>
      <c r="E2402" s="50"/>
      <c r="F2402" s="51"/>
    </row>
    <row r="2403" spans="2:6">
      <c r="B2403" s="59"/>
      <c r="C2403" s="49"/>
      <c r="D2403" s="60"/>
      <c r="E2403" s="50"/>
      <c r="F2403" s="51"/>
    </row>
    <row r="2404" spans="2:6">
      <c r="B2404" s="59"/>
      <c r="C2404" s="49"/>
      <c r="D2404" s="60"/>
      <c r="E2404" s="50"/>
      <c r="F2404" s="51"/>
    </row>
    <row r="2405" spans="2:6">
      <c r="B2405" s="59"/>
      <c r="C2405" s="49"/>
      <c r="D2405" s="60"/>
      <c r="E2405" s="50"/>
      <c r="F2405" s="51"/>
    </row>
    <row r="2406" spans="2:6">
      <c r="B2406" s="59"/>
      <c r="C2406" s="49"/>
      <c r="D2406" s="60"/>
      <c r="E2406" s="50"/>
      <c r="F2406" s="51"/>
    </row>
    <row r="2407" spans="2:6">
      <c r="B2407" s="59"/>
      <c r="C2407" s="49"/>
      <c r="D2407" s="60"/>
      <c r="E2407" s="50"/>
      <c r="F2407" s="51"/>
    </row>
    <row r="2408" spans="2:6">
      <c r="B2408" s="59"/>
      <c r="C2408" s="49"/>
      <c r="D2408" s="60"/>
      <c r="E2408" s="50"/>
      <c r="F2408" s="51"/>
    </row>
    <row r="2409" spans="2:6">
      <c r="B2409" s="59"/>
      <c r="C2409" s="49"/>
      <c r="D2409" s="60"/>
      <c r="E2409" s="50"/>
      <c r="F2409" s="51"/>
    </row>
    <row r="2410" spans="2:6">
      <c r="B2410" s="59"/>
      <c r="C2410" s="49"/>
      <c r="D2410" s="60"/>
      <c r="E2410" s="50"/>
      <c r="F2410" s="51"/>
    </row>
    <row r="2411" spans="2:6">
      <c r="B2411" s="59"/>
      <c r="C2411" s="49"/>
      <c r="D2411" s="60"/>
      <c r="E2411" s="50"/>
      <c r="F2411" s="51"/>
    </row>
    <row r="2412" spans="2:6">
      <c r="B2412" s="59"/>
      <c r="C2412" s="49"/>
      <c r="D2412" s="60"/>
      <c r="E2412" s="50"/>
      <c r="F2412" s="51"/>
    </row>
    <row r="2413" spans="2:6">
      <c r="B2413" s="59"/>
      <c r="C2413" s="49"/>
      <c r="D2413" s="60"/>
      <c r="E2413" s="50"/>
      <c r="F2413" s="51"/>
    </row>
    <row r="2414" spans="2:6">
      <c r="B2414" s="59"/>
      <c r="C2414" s="49"/>
      <c r="D2414" s="60"/>
      <c r="E2414" s="50"/>
      <c r="F2414" s="51"/>
    </row>
    <row r="2415" spans="2:6">
      <c r="B2415" s="59"/>
      <c r="C2415" s="49"/>
      <c r="D2415" s="60"/>
      <c r="E2415" s="50"/>
      <c r="F2415" s="51"/>
    </row>
    <row r="2416" spans="2:6">
      <c r="B2416" s="59"/>
      <c r="C2416" s="49"/>
      <c r="D2416" s="60"/>
      <c r="E2416" s="50"/>
      <c r="F2416" s="51"/>
    </row>
    <row r="2417" spans="2:6">
      <c r="B2417" s="59"/>
      <c r="C2417" s="49"/>
      <c r="D2417" s="60"/>
      <c r="E2417" s="50"/>
      <c r="F2417" s="51"/>
    </row>
    <row r="2418" spans="2:6">
      <c r="B2418" s="59"/>
      <c r="C2418" s="49"/>
      <c r="D2418" s="60"/>
      <c r="E2418" s="50"/>
      <c r="F2418" s="51"/>
    </row>
    <row r="2419" spans="2:6">
      <c r="B2419" s="59"/>
      <c r="C2419" s="49"/>
      <c r="D2419" s="60"/>
      <c r="E2419" s="50"/>
      <c r="F2419" s="51"/>
    </row>
    <row r="2420" spans="2:6">
      <c r="B2420" s="59"/>
      <c r="C2420" s="49"/>
      <c r="D2420" s="60"/>
      <c r="E2420" s="50"/>
      <c r="F2420" s="51"/>
    </row>
    <row r="2421" spans="2:6">
      <c r="B2421" s="59"/>
      <c r="C2421" s="49"/>
      <c r="D2421" s="60"/>
      <c r="E2421" s="50"/>
      <c r="F2421" s="51"/>
    </row>
    <row r="2422" spans="2:6">
      <c r="B2422" s="59"/>
      <c r="C2422" s="49"/>
      <c r="D2422" s="60"/>
      <c r="E2422" s="50"/>
      <c r="F2422" s="51"/>
    </row>
    <row r="2423" spans="2:6">
      <c r="B2423" s="59"/>
      <c r="C2423" s="49"/>
      <c r="D2423" s="60"/>
      <c r="E2423" s="50"/>
      <c r="F2423" s="51"/>
    </row>
    <row r="2424" spans="2:6">
      <c r="B2424" s="59"/>
      <c r="C2424" s="49"/>
      <c r="D2424" s="60"/>
      <c r="E2424" s="50"/>
      <c r="F2424" s="51"/>
    </row>
    <row r="2425" spans="2:6">
      <c r="B2425" s="59"/>
      <c r="C2425" s="49"/>
      <c r="D2425" s="60"/>
      <c r="E2425" s="50"/>
      <c r="F2425" s="51"/>
    </row>
    <row r="2426" spans="2:6">
      <c r="B2426" s="59"/>
      <c r="C2426" s="49"/>
      <c r="D2426" s="60"/>
      <c r="E2426" s="50"/>
      <c r="F2426" s="51"/>
    </row>
    <row r="2427" spans="2:6">
      <c r="B2427" s="59"/>
      <c r="C2427" s="49"/>
      <c r="D2427" s="60"/>
      <c r="E2427" s="50"/>
      <c r="F2427" s="51"/>
    </row>
    <row r="2428" spans="2:6">
      <c r="B2428" s="59"/>
      <c r="C2428" s="49"/>
      <c r="D2428" s="60"/>
      <c r="E2428" s="50"/>
      <c r="F2428" s="51"/>
    </row>
    <row r="2429" spans="2:6">
      <c r="B2429" s="59"/>
      <c r="C2429" s="49"/>
      <c r="D2429" s="60"/>
      <c r="E2429" s="50"/>
      <c r="F2429" s="51"/>
    </row>
    <row r="2430" spans="2:6">
      <c r="B2430" s="59"/>
      <c r="C2430" s="49"/>
      <c r="D2430" s="60"/>
      <c r="E2430" s="50"/>
      <c r="F2430" s="51"/>
    </row>
    <row r="2431" spans="2:6">
      <c r="B2431" s="59"/>
      <c r="C2431" s="49"/>
      <c r="D2431" s="60"/>
      <c r="E2431" s="50"/>
      <c r="F2431" s="51"/>
    </row>
    <row r="2432" spans="2:6">
      <c r="B2432" s="59"/>
      <c r="C2432" s="49"/>
      <c r="D2432" s="60"/>
      <c r="E2432" s="50"/>
      <c r="F2432" s="51"/>
    </row>
    <row r="2433" spans="2:6">
      <c r="B2433" s="59"/>
      <c r="C2433" s="49"/>
      <c r="D2433" s="60"/>
      <c r="E2433" s="50"/>
      <c r="F2433" s="51"/>
    </row>
    <row r="2434" spans="2:6">
      <c r="B2434" s="59"/>
      <c r="C2434" s="49"/>
      <c r="D2434" s="60"/>
      <c r="E2434" s="50"/>
      <c r="F2434" s="51"/>
    </row>
    <row r="2435" spans="2:6">
      <c r="B2435" s="59"/>
      <c r="C2435" s="49"/>
      <c r="D2435" s="60"/>
      <c r="E2435" s="50"/>
      <c r="F2435" s="51"/>
    </row>
    <row r="2436" spans="2:6">
      <c r="B2436" s="59"/>
      <c r="C2436" s="49"/>
      <c r="D2436" s="60"/>
      <c r="E2436" s="50"/>
      <c r="F2436" s="51"/>
    </row>
    <row r="2437" spans="2:6">
      <c r="B2437" s="59"/>
      <c r="C2437" s="49"/>
      <c r="D2437" s="60"/>
      <c r="E2437" s="50"/>
      <c r="F2437" s="51"/>
    </row>
    <row r="2438" spans="2:6">
      <c r="B2438" s="59"/>
      <c r="C2438" s="49"/>
      <c r="D2438" s="60"/>
      <c r="E2438" s="50"/>
      <c r="F2438" s="51"/>
    </row>
    <row r="2439" spans="2:6">
      <c r="B2439" s="59"/>
      <c r="C2439" s="49"/>
      <c r="D2439" s="60"/>
      <c r="E2439" s="50"/>
      <c r="F2439" s="51"/>
    </row>
    <row r="2440" spans="2:6">
      <c r="B2440" s="59"/>
      <c r="C2440" s="49"/>
      <c r="D2440" s="60"/>
      <c r="E2440" s="50"/>
      <c r="F2440" s="51"/>
    </row>
    <row r="2441" spans="2:6">
      <c r="B2441" s="59"/>
      <c r="C2441" s="49"/>
      <c r="D2441" s="60"/>
      <c r="E2441" s="50"/>
      <c r="F2441" s="51"/>
    </row>
    <row r="2442" spans="2:6">
      <c r="B2442" s="59"/>
      <c r="C2442" s="49"/>
      <c r="D2442" s="60"/>
      <c r="E2442" s="50"/>
      <c r="F2442" s="51"/>
    </row>
    <row r="2443" spans="2:6">
      <c r="B2443" s="59"/>
      <c r="C2443" s="49"/>
      <c r="D2443" s="60"/>
      <c r="E2443" s="50"/>
      <c r="F2443" s="51"/>
    </row>
    <row r="2444" spans="2:6">
      <c r="B2444" s="59"/>
      <c r="C2444" s="49"/>
      <c r="D2444" s="60"/>
      <c r="E2444" s="50"/>
      <c r="F2444" s="51"/>
    </row>
    <row r="2445" spans="2:6">
      <c r="B2445" s="59"/>
      <c r="C2445" s="49"/>
      <c r="D2445" s="60"/>
      <c r="E2445" s="50"/>
      <c r="F2445" s="51"/>
    </row>
    <row r="2446" spans="2:6">
      <c r="B2446" s="59"/>
      <c r="C2446" s="49"/>
      <c r="D2446" s="60"/>
      <c r="E2446" s="50"/>
      <c r="F2446" s="51"/>
    </row>
    <row r="2447" spans="2:6">
      <c r="B2447" s="59"/>
      <c r="C2447" s="49"/>
      <c r="D2447" s="60"/>
      <c r="E2447" s="50"/>
      <c r="F2447" s="51"/>
    </row>
    <row r="2448" spans="2:6">
      <c r="B2448" s="59"/>
      <c r="C2448" s="49"/>
      <c r="D2448" s="60"/>
      <c r="E2448" s="50"/>
      <c r="F2448" s="51"/>
    </row>
    <row r="2449" spans="2:6">
      <c r="B2449" s="59"/>
      <c r="C2449" s="49"/>
      <c r="D2449" s="60"/>
      <c r="E2449" s="50"/>
      <c r="F2449" s="51"/>
    </row>
    <row r="2450" spans="2:6">
      <c r="B2450" s="59"/>
      <c r="C2450" s="49"/>
      <c r="D2450" s="60"/>
      <c r="E2450" s="50"/>
      <c r="F2450" s="51"/>
    </row>
    <row r="2451" spans="2:6">
      <c r="B2451" s="59"/>
      <c r="C2451" s="49"/>
      <c r="D2451" s="60"/>
      <c r="E2451" s="50"/>
      <c r="F2451" s="51"/>
    </row>
    <row r="2452" spans="2:6">
      <c r="B2452" s="59"/>
      <c r="C2452" s="49"/>
      <c r="D2452" s="60"/>
      <c r="E2452" s="50"/>
      <c r="F2452" s="51"/>
    </row>
    <row r="2453" spans="2:6">
      <c r="B2453" s="59"/>
      <c r="C2453" s="49"/>
      <c r="D2453" s="60"/>
      <c r="E2453" s="50"/>
      <c r="F2453" s="51"/>
    </row>
    <row r="2454" spans="2:6">
      <c r="B2454" s="59"/>
      <c r="C2454" s="49"/>
      <c r="D2454" s="60"/>
      <c r="E2454" s="50"/>
      <c r="F2454" s="51"/>
    </row>
    <row r="2455" spans="2:6">
      <c r="B2455" s="59"/>
      <c r="C2455" s="49"/>
      <c r="D2455" s="60"/>
      <c r="E2455" s="50"/>
      <c r="F2455" s="51"/>
    </row>
    <row r="2456" spans="2:6">
      <c r="B2456" s="59"/>
      <c r="C2456" s="49"/>
      <c r="D2456" s="60"/>
      <c r="E2456" s="50"/>
      <c r="F2456" s="51"/>
    </row>
    <row r="2457" spans="2:6">
      <c r="B2457" s="59"/>
      <c r="C2457" s="49"/>
      <c r="D2457" s="60"/>
      <c r="E2457" s="50"/>
      <c r="F2457" s="51"/>
    </row>
    <row r="2458" spans="2:6">
      <c r="B2458" s="59"/>
      <c r="C2458" s="49"/>
      <c r="D2458" s="60"/>
      <c r="E2458" s="50"/>
      <c r="F2458" s="51"/>
    </row>
    <row r="2459" spans="2:6">
      <c r="B2459" s="59"/>
      <c r="C2459" s="49"/>
      <c r="D2459" s="60"/>
      <c r="E2459" s="50"/>
      <c r="F2459" s="51"/>
    </row>
    <row r="2460" spans="2:6">
      <c r="B2460" s="59"/>
      <c r="C2460" s="49"/>
      <c r="D2460" s="60"/>
      <c r="E2460" s="50"/>
      <c r="F2460" s="51"/>
    </row>
    <row r="2461" spans="2:6">
      <c r="B2461" s="59"/>
      <c r="C2461" s="49"/>
      <c r="D2461" s="60"/>
      <c r="E2461" s="50"/>
      <c r="F2461" s="51"/>
    </row>
    <row r="2462" spans="2:6">
      <c r="B2462" s="59"/>
      <c r="C2462" s="49"/>
      <c r="D2462" s="60"/>
      <c r="E2462" s="50"/>
      <c r="F2462" s="51"/>
    </row>
    <row r="2463" spans="2:6">
      <c r="B2463" s="59"/>
      <c r="C2463" s="49"/>
      <c r="D2463" s="60"/>
      <c r="E2463" s="50"/>
      <c r="F2463" s="51"/>
    </row>
    <row r="2464" spans="2:6">
      <c r="B2464" s="59"/>
      <c r="C2464" s="49"/>
      <c r="D2464" s="60"/>
      <c r="E2464" s="50"/>
      <c r="F2464" s="51"/>
    </row>
    <row r="2465" spans="2:6">
      <c r="B2465" s="59"/>
      <c r="C2465" s="49"/>
      <c r="D2465" s="60"/>
      <c r="E2465" s="50"/>
      <c r="F2465" s="51"/>
    </row>
    <row r="2466" spans="2:6">
      <c r="B2466" s="59"/>
      <c r="C2466" s="49"/>
      <c r="D2466" s="60"/>
      <c r="E2466" s="50"/>
      <c r="F2466" s="51"/>
    </row>
    <row r="2467" spans="2:6">
      <c r="B2467" s="59"/>
      <c r="C2467" s="49"/>
      <c r="D2467" s="60"/>
      <c r="E2467" s="50"/>
      <c r="F2467" s="51"/>
    </row>
    <row r="2468" spans="2:6">
      <c r="B2468" s="59"/>
      <c r="C2468" s="49"/>
      <c r="D2468" s="60"/>
      <c r="E2468" s="50"/>
      <c r="F2468" s="51"/>
    </row>
    <row r="2469" spans="2:6">
      <c r="B2469" s="59"/>
      <c r="C2469" s="49"/>
      <c r="D2469" s="60"/>
      <c r="E2469" s="50"/>
      <c r="F2469" s="51"/>
    </row>
    <row r="2470" spans="2:6">
      <c r="B2470" s="59"/>
      <c r="C2470" s="49"/>
      <c r="D2470" s="60"/>
      <c r="E2470" s="50"/>
      <c r="F2470" s="51"/>
    </row>
    <row r="2471" spans="2:6">
      <c r="B2471" s="59"/>
      <c r="C2471" s="49"/>
      <c r="D2471" s="60"/>
      <c r="E2471" s="50"/>
      <c r="F2471" s="51"/>
    </row>
    <row r="2472" spans="2:6">
      <c r="B2472" s="59"/>
      <c r="C2472" s="49"/>
      <c r="D2472" s="60"/>
      <c r="E2472" s="50"/>
      <c r="F2472" s="51"/>
    </row>
    <row r="2473" spans="2:6">
      <c r="B2473" s="59"/>
      <c r="C2473" s="49"/>
      <c r="D2473" s="60"/>
      <c r="E2473" s="50"/>
      <c r="F2473" s="51"/>
    </row>
    <row r="2474" spans="2:6">
      <c r="B2474" s="59"/>
      <c r="C2474" s="49"/>
      <c r="D2474" s="60"/>
      <c r="E2474" s="50"/>
      <c r="F2474" s="51"/>
    </row>
    <row r="2475" spans="2:6">
      <c r="B2475" s="59"/>
      <c r="C2475" s="49"/>
      <c r="D2475" s="60"/>
      <c r="E2475" s="50"/>
      <c r="F2475" s="51"/>
    </row>
    <row r="2476" spans="2:6">
      <c r="B2476" s="59"/>
      <c r="C2476" s="49"/>
      <c r="D2476" s="60"/>
      <c r="E2476" s="50"/>
      <c r="F2476" s="51"/>
    </row>
    <row r="2477" spans="2:6">
      <c r="B2477" s="59"/>
      <c r="C2477" s="49"/>
      <c r="D2477" s="60"/>
      <c r="E2477" s="50"/>
      <c r="F2477" s="51"/>
    </row>
    <row r="2478" spans="2:6">
      <c r="B2478" s="59"/>
      <c r="C2478" s="49"/>
      <c r="D2478" s="60"/>
      <c r="E2478" s="50"/>
      <c r="F2478" s="51"/>
    </row>
    <row r="2479" spans="2:6">
      <c r="B2479" s="59"/>
      <c r="C2479" s="49"/>
      <c r="D2479" s="60"/>
      <c r="E2479" s="50"/>
      <c r="F2479" s="51"/>
    </row>
    <row r="2480" spans="2:6">
      <c r="B2480" s="59"/>
      <c r="C2480" s="49"/>
      <c r="D2480" s="60"/>
      <c r="E2480" s="50"/>
      <c r="F2480" s="51"/>
    </row>
    <row r="2481" spans="2:6">
      <c r="B2481" s="59"/>
      <c r="C2481" s="49"/>
      <c r="D2481" s="60"/>
      <c r="E2481" s="50"/>
      <c r="F2481" s="51"/>
    </row>
    <row r="2482" spans="2:6">
      <c r="B2482" s="59"/>
      <c r="C2482" s="49"/>
      <c r="D2482" s="60"/>
      <c r="E2482" s="50"/>
      <c r="F2482" s="51"/>
    </row>
    <row r="2483" spans="2:6">
      <c r="B2483" s="59"/>
      <c r="C2483" s="49"/>
      <c r="D2483" s="60"/>
      <c r="E2483" s="50"/>
      <c r="F2483" s="51"/>
    </row>
    <row r="2484" spans="2:6">
      <c r="B2484" s="59"/>
      <c r="C2484" s="49"/>
      <c r="D2484" s="60"/>
      <c r="E2484" s="50"/>
      <c r="F2484" s="51"/>
    </row>
    <row r="2485" spans="2:6">
      <c r="B2485" s="59"/>
      <c r="C2485" s="49"/>
      <c r="D2485" s="60"/>
      <c r="E2485" s="50"/>
      <c r="F2485" s="51"/>
    </row>
    <row r="2486" spans="2:6">
      <c r="B2486" s="59"/>
      <c r="C2486" s="49"/>
      <c r="D2486" s="60"/>
      <c r="E2486" s="50"/>
      <c r="F2486" s="51"/>
    </row>
    <row r="2487" spans="2:6">
      <c r="B2487" s="59"/>
      <c r="C2487" s="49"/>
      <c r="D2487" s="60"/>
      <c r="E2487" s="50"/>
      <c r="F2487" s="51"/>
    </row>
    <row r="2488" spans="2:6">
      <c r="B2488" s="59"/>
      <c r="C2488" s="49"/>
      <c r="D2488" s="60"/>
      <c r="E2488" s="50"/>
      <c r="F2488" s="51"/>
    </row>
    <row r="2489" spans="2:6">
      <c r="B2489" s="59"/>
      <c r="C2489" s="49"/>
      <c r="D2489" s="60"/>
      <c r="E2489" s="50"/>
      <c r="F2489" s="51"/>
    </row>
    <row r="2490" spans="2:6">
      <c r="B2490" s="59"/>
      <c r="C2490" s="49"/>
      <c r="D2490" s="60"/>
      <c r="E2490" s="50"/>
      <c r="F2490" s="51"/>
    </row>
    <row r="2491" spans="2:6">
      <c r="B2491" s="59"/>
      <c r="C2491" s="49"/>
      <c r="D2491" s="60"/>
      <c r="E2491" s="50"/>
      <c r="F2491" s="51"/>
    </row>
    <row r="2492" spans="2:6">
      <c r="B2492" s="59"/>
      <c r="C2492" s="49"/>
      <c r="D2492" s="60"/>
      <c r="E2492" s="50"/>
      <c r="F2492" s="51"/>
    </row>
    <row r="2493" spans="2:6">
      <c r="B2493" s="59"/>
      <c r="C2493" s="49"/>
      <c r="D2493" s="60"/>
      <c r="E2493" s="50"/>
      <c r="F2493" s="51"/>
    </row>
    <row r="2494" spans="2:6">
      <c r="B2494" s="59"/>
      <c r="C2494" s="49"/>
      <c r="D2494" s="60"/>
      <c r="E2494" s="50"/>
      <c r="F2494" s="51"/>
    </row>
    <row r="2495" spans="2:6">
      <c r="B2495" s="59"/>
      <c r="C2495" s="49"/>
      <c r="D2495" s="60"/>
      <c r="E2495" s="50"/>
      <c r="F2495" s="51"/>
    </row>
    <row r="2496" spans="2:6">
      <c r="B2496" s="59"/>
      <c r="C2496" s="49"/>
      <c r="D2496" s="60"/>
      <c r="E2496" s="50"/>
      <c r="F2496" s="51"/>
    </row>
    <row r="2497" spans="2:6">
      <c r="B2497" s="59"/>
      <c r="C2497" s="49"/>
      <c r="D2497" s="60"/>
      <c r="E2497" s="50"/>
      <c r="F2497" s="51"/>
    </row>
    <row r="2498" spans="2:6">
      <c r="B2498" s="59"/>
      <c r="C2498" s="49"/>
      <c r="D2498" s="60"/>
      <c r="E2498" s="50"/>
      <c r="F2498" s="51"/>
    </row>
    <row r="2499" spans="2:6">
      <c r="B2499" s="59"/>
      <c r="C2499" s="49"/>
      <c r="D2499" s="60"/>
      <c r="E2499" s="50"/>
      <c r="F2499" s="51"/>
    </row>
    <row r="2500" spans="2:6">
      <c r="B2500" s="59"/>
      <c r="C2500" s="49"/>
      <c r="D2500" s="60"/>
      <c r="E2500" s="50"/>
      <c r="F2500" s="51"/>
    </row>
    <row r="2501" spans="2:6">
      <c r="B2501" s="59"/>
      <c r="C2501" s="49"/>
      <c r="D2501" s="60"/>
      <c r="E2501" s="50"/>
      <c r="F2501" s="51"/>
    </row>
    <row r="2502" spans="2:6">
      <c r="B2502" s="59"/>
      <c r="C2502" s="49"/>
      <c r="D2502" s="60"/>
      <c r="E2502" s="50"/>
      <c r="F2502" s="51"/>
    </row>
    <row r="2503" spans="2:6">
      <c r="B2503" s="59"/>
      <c r="C2503" s="49"/>
      <c r="D2503" s="60"/>
      <c r="E2503" s="50"/>
      <c r="F2503" s="51"/>
    </row>
    <row r="2504" spans="2:6">
      <c r="B2504" s="59"/>
      <c r="C2504" s="49"/>
      <c r="D2504" s="60"/>
      <c r="E2504" s="50"/>
      <c r="F2504" s="51"/>
    </row>
    <row r="2505" spans="2:6">
      <c r="B2505" s="59"/>
      <c r="C2505" s="49"/>
      <c r="D2505" s="60"/>
      <c r="E2505" s="50"/>
      <c r="F2505" s="51"/>
    </row>
    <row r="2506" spans="2:6">
      <c r="B2506" s="59"/>
      <c r="C2506" s="49"/>
      <c r="D2506" s="60"/>
      <c r="E2506" s="50"/>
      <c r="F2506" s="51"/>
    </row>
    <row r="2507" spans="2:6">
      <c r="B2507" s="59"/>
      <c r="C2507" s="49"/>
      <c r="D2507" s="60"/>
      <c r="E2507" s="50"/>
      <c r="F2507" s="51"/>
    </row>
    <row r="2508" spans="2:6">
      <c r="B2508" s="59"/>
      <c r="C2508" s="49"/>
      <c r="D2508" s="60"/>
      <c r="E2508" s="50"/>
      <c r="F2508" s="51"/>
    </row>
    <row r="2509" spans="2:6">
      <c r="B2509" s="59"/>
      <c r="C2509" s="49"/>
      <c r="D2509" s="60"/>
      <c r="E2509" s="50"/>
      <c r="F2509" s="51"/>
    </row>
    <row r="2510" spans="2:6">
      <c r="B2510" s="59"/>
      <c r="C2510" s="49"/>
      <c r="D2510" s="60"/>
      <c r="E2510" s="50"/>
      <c r="F2510" s="51"/>
    </row>
    <row r="2511" spans="2:6">
      <c r="B2511" s="59"/>
      <c r="C2511" s="49"/>
      <c r="D2511" s="60"/>
      <c r="E2511" s="50"/>
      <c r="F2511" s="51"/>
    </row>
    <row r="2512" spans="2:6">
      <c r="B2512" s="59"/>
      <c r="C2512" s="49"/>
      <c r="D2512" s="60"/>
      <c r="E2512" s="50"/>
      <c r="F2512" s="51"/>
    </row>
    <row r="2513" spans="2:6">
      <c r="B2513" s="59"/>
      <c r="C2513" s="49"/>
      <c r="D2513" s="60"/>
      <c r="E2513" s="50"/>
      <c r="F2513" s="51"/>
    </row>
    <row r="2514" spans="2:6">
      <c r="B2514" s="59"/>
      <c r="C2514" s="49"/>
      <c r="D2514" s="60"/>
      <c r="E2514" s="50"/>
      <c r="F2514" s="51"/>
    </row>
    <row r="2515" spans="2:6">
      <c r="B2515" s="59"/>
      <c r="C2515" s="49"/>
      <c r="D2515" s="60"/>
      <c r="E2515" s="50"/>
      <c r="F2515" s="51"/>
    </row>
    <row r="2516" spans="2:6">
      <c r="B2516" s="59"/>
      <c r="C2516" s="49"/>
      <c r="D2516" s="60"/>
      <c r="E2516" s="50"/>
      <c r="F2516" s="51"/>
    </row>
    <row r="2517" spans="2:6">
      <c r="B2517" s="59"/>
      <c r="C2517" s="49"/>
      <c r="D2517" s="60"/>
      <c r="E2517" s="50"/>
      <c r="F2517" s="51"/>
    </row>
    <row r="2518" spans="2:6">
      <c r="B2518" s="59"/>
      <c r="C2518" s="49"/>
      <c r="D2518" s="60"/>
      <c r="E2518" s="50"/>
      <c r="F2518" s="51"/>
    </row>
    <row r="2519" spans="2:6">
      <c r="B2519" s="59"/>
      <c r="C2519" s="49"/>
      <c r="D2519" s="60"/>
      <c r="E2519" s="50"/>
      <c r="F2519" s="51"/>
    </row>
    <row r="2520" spans="2:6">
      <c r="B2520" s="59"/>
      <c r="C2520" s="49"/>
      <c r="D2520" s="60"/>
      <c r="E2520" s="50"/>
      <c r="F2520" s="51"/>
    </row>
    <row r="2521" spans="2:6">
      <c r="B2521" s="59"/>
      <c r="C2521" s="49"/>
      <c r="D2521" s="60"/>
      <c r="E2521" s="50"/>
      <c r="F2521" s="51"/>
    </row>
    <row r="2522" spans="2:6">
      <c r="B2522" s="59"/>
      <c r="C2522" s="49"/>
      <c r="D2522" s="60"/>
      <c r="E2522" s="50"/>
      <c r="F2522" s="51"/>
    </row>
    <row r="2523" spans="2:6">
      <c r="B2523" s="59"/>
      <c r="C2523" s="49"/>
      <c r="D2523" s="60"/>
      <c r="E2523" s="50"/>
      <c r="F2523" s="51"/>
    </row>
    <row r="2524" spans="2:6">
      <c r="B2524" s="59"/>
      <c r="C2524" s="49"/>
      <c r="D2524" s="60"/>
      <c r="E2524" s="50"/>
      <c r="F2524" s="51"/>
    </row>
    <row r="2525" spans="2:6">
      <c r="B2525" s="59"/>
      <c r="C2525" s="49"/>
      <c r="D2525" s="60"/>
      <c r="E2525" s="50"/>
      <c r="F2525" s="51"/>
    </row>
    <row r="2526" spans="2:6">
      <c r="B2526" s="59"/>
      <c r="C2526" s="49"/>
      <c r="D2526" s="60"/>
      <c r="E2526" s="50"/>
      <c r="F2526" s="51"/>
    </row>
    <row r="2527" spans="2:6">
      <c r="B2527" s="59"/>
      <c r="C2527" s="49"/>
      <c r="D2527" s="60"/>
      <c r="E2527" s="50"/>
      <c r="F2527" s="51"/>
    </row>
    <row r="2528" spans="2:6">
      <c r="B2528" s="59"/>
      <c r="C2528" s="49"/>
      <c r="D2528" s="60"/>
      <c r="E2528" s="50"/>
      <c r="F2528" s="51"/>
    </row>
    <row r="2529" spans="2:6">
      <c r="B2529" s="59"/>
      <c r="C2529" s="49"/>
      <c r="D2529" s="60"/>
      <c r="E2529" s="50"/>
      <c r="F2529" s="51"/>
    </row>
    <row r="2530" spans="2:6">
      <c r="B2530" s="59"/>
      <c r="C2530" s="49"/>
      <c r="D2530" s="60"/>
      <c r="E2530" s="50"/>
      <c r="F2530" s="51"/>
    </row>
    <row r="2531" spans="2:6">
      <c r="B2531" s="59"/>
      <c r="C2531" s="49"/>
      <c r="D2531" s="60"/>
      <c r="E2531" s="50"/>
      <c r="F2531" s="51"/>
    </row>
    <row r="2532" spans="2:6">
      <c r="B2532" s="59"/>
      <c r="C2532" s="49"/>
      <c r="D2532" s="60"/>
      <c r="E2532" s="50"/>
      <c r="F2532" s="51"/>
    </row>
    <row r="2533" spans="2:6">
      <c r="B2533" s="59"/>
      <c r="C2533" s="49"/>
      <c r="D2533" s="60"/>
      <c r="E2533" s="50"/>
      <c r="F2533" s="51"/>
    </row>
    <row r="2534" spans="2:6">
      <c r="B2534" s="59"/>
      <c r="C2534" s="49"/>
      <c r="D2534" s="60"/>
      <c r="E2534" s="50"/>
      <c r="F2534" s="51"/>
    </row>
    <row r="2535" spans="2:6">
      <c r="B2535" s="59"/>
      <c r="C2535" s="49"/>
      <c r="D2535" s="60"/>
      <c r="E2535" s="50"/>
      <c r="F2535" s="51"/>
    </row>
    <row r="2536" spans="2:6">
      <c r="B2536" s="59"/>
      <c r="C2536" s="49"/>
      <c r="D2536" s="60"/>
      <c r="E2536" s="50"/>
      <c r="F2536" s="51"/>
    </row>
    <row r="2537" spans="2:6">
      <c r="B2537" s="59"/>
      <c r="C2537" s="49"/>
      <c r="D2537" s="60"/>
      <c r="E2537" s="50"/>
      <c r="F2537" s="51"/>
    </row>
    <row r="2538" spans="2:6">
      <c r="B2538" s="59"/>
      <c r="C2538" s="49"/>
      <c r="D2538" s="60"/>
      <c r="E2538" s="50"/>
      <c r="F2538" s="51"/>
    </row>
    <row r="2539" spans="2:6">
      <c r="B2539" s="59"/>
      <c r="C2539" s="49"/>
      <c r="D2539" s="60"/>
      <c r="E2539" s="50"/>
      <c r="F2539" s="51"/>
    </row>
    <row r="2540" spans="2:6">
      <c r="B2540" s="59"/>
      <c r="C2540" s="49"/>
      <c r="D2540" s="60"/>
      <c r="E2540" s="50"/>
      <c r="F2540" s="51"/>
    </row>
    <row r="2541" spans="2:6">
      <c r="B2541" s="59"/>
      <c r="C2541" s="49"/>
      <c r="D2541" s="60"/>
      <c r="E2541" s="50"/>
      <c r="F2541" s="51"/>
    </row>
    <row r="2542" spans="2:6">
      <c r="B2542" s="59"/>
      <c r="C2542" s="49"/>
      <c r="D2542" s="60"/>
      <c r="E2542" s="50"/>
      <c r="F2542" s="51"/>
    </row>
    <row r="2543" spans="2:6">
      <c r="B2543" s="59"/>
      <c r="C2543" s="49"/>
      <c r="D2543" s="60"/>
      <c r="E2543" s="50"/>
      <c r="F2543" s="51"/>
    </row>
    <row r="2544" spans="2:6">
      <c r="B2544" s="59"/>
      <c r="C2544" s="49"/>
      <c r="D2544" s="60"/>
      <c r="E2544" s="50"/>
      <c r="F2544" s="51"/>
    </row>
    <row r="2545" spans="2:6">
      <c r="B2545" s="59"/>
      <c r="C2545" s="49"/>
      <c r="D2545" s="60"/>
      <c r="E2545" s="50"/>
      <c r="F2545" s="51"/>
    </row>
    <row r="2546" spans="2:6">
      <c r="B2546" s="59"/>
      <c r="C2546" s="49"/>
      <c r="D2546" s="60"/>
      <c r="E2546" s="50"/>
      <c r="F2546" s="51"/>
    </row>
    <row r="2547" spans="2:6">
      <c r="B2547" s="59"/>
      <c r="C2547" s="49"/>
      <c r="D2547" s="60"/>
      <c r="E2547" s="50"/>
      <c r="F2547" s="51"/>
    </row>
    <row r="2548" spans="2:6">
      <c r="B2548" s="59"/>
      <c r="C2548" s="49"/>
      <c r="D2548" s="60"/>
      <c r="E2548" s="50"/>
      <c r="F2548" s="51"/>
    </row>
    <row r="2549" spans="2:6">
      <c r="B2549" s="59"/>
      <c r="C2549" s="49"/>
      <c r="D2549" s="60"/>
      <c r="E2549" s="50"/>
      <c r="F2549" s="51"/>
    </row>
    <row r="2550" spans="2:6">
      <c r="B2550" s="59"/>
      <c r="C2550" s="49"/>
      <c r="D2550" s="60"/>
      <c r="E2550" s="50"/>
      <c r="F2550" s="51"/>
    </row>
    <row r="2551" spans="2:6">
      <c r="B2551" s="59"/>
      <c r="C2551" s="49"/>
      <c r="D2551" s="60"/>
      <c r="E2551" s="50"/>
      <c r="F2551" s="51"/>
    </row>
    <row r="2552" spans="2:6">
      <c r="B2552" s="59"/>
      <c r="C2552" s="49"/>
      <c r="D2552" s="60"/>
      <c r="E2552" s="50"/>
      <c r="F2552" s="51"/>
    </row>
    <row r="2553" spans="2:6">
      <c r="B2553" s="59"/>
      <c r="C2553" s="49"/>
      <c r="D2553" s="60"/>
      <c r="E2553" s="50"/>
      <c r="F2553" s="51"/>
    </row>
    <row r="2554" spans="2:6">
      <c r="B2554" s="59"/>
      <c r="C2554" s="49"/>
      <c r="D2554" s="60"/>
      <c r="E2554" s="50"/>
      <c r="F2554" s="51"/>
    </row>
    <row r="2555" spans="2:6">
      <c r="B2555" s="59"/>
      <c r="C2555" s="49"/>
      <c r="D2555" s="60"/>
      <c r="E2555" s="50"/>
      <c r="F2555" s="51"/>
    </row>
    <row r="2556" spans="2:6">
      <c r="B2556" s="59"/>
      <c r="C2556" s="49"/>
      <c r="D2556" s="60"/>
      <c r="E2556" s="50"/>
      <c r="F2556" s="51"/>
    </row>
    <row r="2557" spans="2:6">
      <c r="B2557" s="59"/>
      <c r="C2557" s="49"/>
      <c r="D2557" s="60"/>
      <c r="E2557" s="50"/>
      <c r="F2557" s="51"/>
    </row>
    <row r="2558" spans="2:6">
      <c r="B2558" s="59"/>
      <c r="C2558" s="49"/>
      <c r="D2558" s="60"/>
      <c r="E2558" s="50"/>
      <c r="F2558" s="51"/>
    </row>
    <row r="2559" spans="2:6">
      <c r="B2559" s="59"/>
      <c r="C2559" s="49"/>
      <c r="D2559" s="60"/>
      <c r="E2559" s="50"/>
      <c r="F2559" s="51"/>
    </row>
    <row r="2560" spans="2:6">
      <c r="B2560" s="59"/>
      <c r="C2560" s="49"/>
      <c r="D2560" s="60"/>
      <c r="E2560" s="50"/>
      <c r="F2560" s="51"/>
    </row>
    <row r="2561" spans="2:6">
      <c r="B2561" s="59"/>
      <c r="C2561" s="49"/>
      <c r="D2561" s="60"/>
      <c r="E2561" s="50"/>
      <c r="F2561" s="51"/>
    </row>
    <row r="2562" spans="2:6">
      <c r="B2562" s="59"/>
      <c r="C2562" s="49"/>
      <c r="D2562" s="60"/>
      <c r="E2562" s="50"/>
      <c r="F2562" s="51"/>
    </row>
    <row r="2563" spans="2:6">
      <c r="B2563" s="59"/>
      <c r="C2563" s="49"/>
      <c r="D2563" s="60"/>
      <c r="E2563" s="50"/>
      <c r="F2563" s="51"/>
    </row>
    <row r="2564" spans="2:6">
      <c r="B2564" s="59"/>
      <c r="C2564" s="49"/>
      <c r="D2564" s="60"/>
      <c r="E2564" s="50"/>
      <c r="F2564" s="51"/>
    </row>
    <row r="2565" spans="2:6">
      <c r="B2565" s="59"/>
      <c r="C2565" s="49"/>
      <c r="D2565" s="60"/>
      <c r="E2565" s="50"/>
      <c r="F2565" s="51"/>
    </row>
    <row r="2566" spans="2:6">
      <c r="B2566" s="59"/>
      <c r="C2566" s="49"/>
      <c r="D2566" s="60"/>
      <c r="E2566" s="50"/>
      <c r="F2566" s="51"/>
    </row>
    <row r="2567" spans="2:6">
      <c r="B2567" s="59"/>
      <c r="C2567" s="49"/>
      <c r="D2567" s="60"/>
      <c r="E2567" s="50"/>
      <c r="F2567" s="51"/>
    </row>
    <row r="2568" spans="2:6">
      <c r="B2568" s="59"/>
      <c r="C2568" s="49"/>
      <c r="D2568" s="60"/>
      <c r="E2568" s="50"/>
      <c r="F2568" s="51"/>
    </row>
    <row r="2569" spans="2:6">
      <c r="B2569" s="59"/>
      <c r="C2569" s="49"/>
      <c r="D2569" s="60"/>
      <c r="E2569" s="50"/>
      <c r="F2569" s="51"/>
    </row>
    <row r="2570" spans="2:6">
      <c r="B2570" s="59"/>
      <c r="C2570" s="49"/>
      <c r="D2570" s="60"/>
      <c r="E2570" s="50"/>
      <c r="F2570" s="51"/>
    </row>
    <row r="2571" spans="2:6">
      <c r="B2571" s="59"/>
      <c r="C2571" s="49"/>
      <c r="D2571" s="60"/>
      <c r="E2571" s="50"/>
      <c r="F2571" s="51"/>
    </row>
    <row r="2572" spans="2:6">
      <c r="B2572" s="59"/>
      <c r="C2572" s="49"/>
      <c r="D2572" s="60"/>
      <c r="E2572" s="50"/>
      <c r="F2572" s="51"/>
    </row>
    <row r="2573" spans="2:6">
      <c r="B2573" s="59"/>
      <c r="C2573" s="49"/>
      <c r="D2573" s="60"/>
      <c r="E2573" s="50"/>
      <c r="F2573" s="51"/>
    </row>
    <row r="2574" spans="2:6">
      <c r="B2574" s="59"/>
      <c r="C2574" s="49"/>
      <c r="D2574" s="60"/>
      <c r="E2574" s="50"/>
      <c r="F2574" s="51"/>
    </row>
    <row r="2575" spans="2:6">
      <c r="B2575" s="59"/>
      <c r="C2575" s="49"/>
      <c r="D2575" s="60"/>
      <c r="E2575" s="50"/>
      <c r="F2575" s="51"/>
    </row>
    <row r="2576" spans="2:6">
      <c r="B2576" s="59"/>
      <c r="C2576" s="49"/>
      <c r="D2576" s="60"/>
      <c r="E2576" s="50"/>
      <c r="F2576" s="51"/>
    </row>
    <row r="2577" spans="2:6">
      <c r="B2577" s="59"/>
      <c r="C2577" s="49"/>
      <c r="D2577" s="60"/>
      <c r="E2577" s="50"/>
      <c r="F2577" s="51"/>
    </row>
    <row r="2578" spans="2:6">
      <c r="B2578" s="59"/>
      <c r="C2578" s="49"/>
      <c r="D2578" s="60"/>
      <c r="E2578" s="50"/>
      <c r="F2578" s="51"/>
    </row>
    <row r="2579" spans="2:6">
      <c r="B2579" s="59"/>
      <c r="C2579" s="49"/>
      <c r="D2579" s="60"/>
      <c r="E2579" s="50"/>
      <c r="F2579" s="51"/>
    </row>
    <row r="2580" spans="2:6">
      <c r="B2580" s="59"/>
      <c r="C2580" s="49"/>
      <c r="D2580" s="60"/>
      <c r="E2580" s="50"/>
      <c r="F2580" s="51"/>
    </row>
    <row r="2581" spans="2:6">
      <c r="B2581" s="59"/>
      <c r="C2581" s="49"/>
      <c r="D2581" s="60"/>
      <c r="E2581" s="50"/>
      <c r="F2581" s="51"/>
    </row>
    <row r="2582" spans="2:6">
      <c r="B2582" s="59"/>
      <c r="C2582" s="49"/>
      <c r="D2582" s="60"/>
      <c r="E2582" s="50"/>
      <c r="F2582" s="51"/>
    </row>
    <row r="2583" spans="2:6">
      <c r="B2583" s="59"/>
      <c r="C2583" s="49"/>
      <c r="D2583" s="60"/>
      <c r="E2583" s="50"/>
      <c r="F2583" s="51"/>
    </row>
    <row r="2584" spans="2:6">
      <c r="B2584" s="59"/>
      <c r="C2584" s="49"/>
      <c r="D2584" s="60"/>
      <c r="E2584" s="50"/>
      <c r="F2584" s="51"/>
    </row>
    <row r="2585" spans="2:6">
      <c r="B2585" s="59"/>
      <c r="C2585" s="49"/>
      <c r="D2585" s="60"/>
      <c r="E2585" s="50"/>
      <c r="F2585" s="51"/>
    </row>
    <row r="2586" spans="2:6">
      <c r="B2586" s="59"/>
      <c r="C2586" s="49"/>
      <c r="D2586" s="60"/>
      <c r="E2586" s="50"/>
      <c r="F2586" s="51"/>
    </row>
    <row r="2587" spans="2:6">
      <c r="B2587" s="59"/>
      <c r="C2587" s="49"/>
      <c r="D2587" s="60"/>
      <c r="E2587" s="50"/>
      <c r="F2587" s="51"/>
    </row>
    <row r="2588" spans="2:6">
      <c r="B2588" s="59"/>
      <c r="C2588" s="49"/>
      <c r="D2588" s="60"/>
      <c r="E2588" s="50"/>
      <c r="F2588" s="51"/>
    </row>
    <row r="2589" spans="2:6">
      <c r="B2589" s="59"/>
      <c r="C2589" s="49"/>
      <c r="D2589" s="60"/>
      <c r="E2589" s="50"/>
      <c r="F2589" s="51"/>
    </row>
    <row r="2590" spans="2:6">
      <c r="B2590" s="59"/>
      <c r="C2590" s="49"/>
      <c r="D2590" s="60"/>
      <c r="E2590" s="50"/>
      <c r="F2590" s="51"/>
    </row>
    <row r="2591" spans="2:6">
      <c r="B2591" s="59"/>
      <c r="C2591" s="49"/>
      <c r="D2591" s="60"/>
      <c r="E2591" s="50"/>
      <c r="F2591" s="51"/>
    </row>
    <row r="2592" spans="2:6">
      <c r="B2592" s="59"/>
      <c r="C2592" s="49"/>
      <c r="D2592" s="60"/>
      <c r="E2592" s="50"/>
      <c r="F2592" s="51"/>
    </row>
    <row r="2593" spans="2:6">
      <c r="B2593" s="59"/>
      <c r="C2593" s="49"/>
      <c r="D2593" s="60"/>
      <c r="E2593" s="50"/>
      <c r="F2593" s="51"/>
    </row>
    <row r="2594" spans="2:6">
      <c r="B2594" s="59"/>
      <c r="C2594" s="49"/>
      <c r="D2594" s="60"/>
      <c r="E2594" s="50"/>
      <c r="F2594" s="51"/>
    </row>
    <row r="2595" spans="2:6">
      <c r="B2595" s="59"/>
      <c r="C2595" s="49"/>
      <c r="D2595" s="60"/>
      <c r="E2595" s="50"/>
      <c r="F2595" s="51"/>
    </row>
    <row r="2596" spans="2:6">
      <c r="B2596" s="59"/>
      <c r="C2596" s="49"/>
      <c r="D2596" s="60"/>
      <c r="E2596" s="50"/>
      <c r="F2596" s="51"/>
    </row>
    <row r="2597" spans="2:6">
      <c r="B2597" s="59"/>
      <c r="C2597" s="49"/>
      <c r="D2597" s="60"/>
      <c r="E2597" s="50"/>
      <c r="F2597" s="51"/>
    </row>
    <row r="2598" spans="2:6">
      <c r="B2598" s="59"/>
      <c r="C2598" s="49"/>
      <c r="D2598" s="60"/>
      <c r="E2598" s="50"/>
      <c r="F2598" s="51"/>
    </row>
    <row r="2599" spans="2:6">
      <c r="B2599" s="59"/>
      <c r="C2599" s="49"/>
      <c r="D2599" s="60"/>
      <c r="E2599" s="50"/>
      <c r="F2599" s="51"/>
    </row>
    <row r="2600" spans="2:6">
      <c r="B2600" s="59"/>
      <c r="C2600" s="49"/>
      <c r="D2600" s="60"/>
      <c r="E2600" s="50"/>
      <c r="F2600" s="51"/>
    </row>
    <row r="2601" spans="2:6">
      <c r="B2601" s="59"/>
      <c r="C2601" s="49"/>
      <c r="D2601" s="60"/>
      <c r="E2601" s="50"/>
      <c r="F2601" s="51"/>
    </row>
    <row r="2602" spans="2:6">
      <c r="B2602" s="59"/>
      <c r="C2602" s="49"/>
      <c r="D2602" s="60"/>
      <c r="E2602" s="50"/>
      <c r="F2602" s="51"/>
    </row>
    <row r="2603" spans="2:6">
      <c r="B2603" s="59"/>
      <c r="C2603" s="49"/>
      <c r="D2603" s="60"/>
      <c r="E2603" s="50"/>
      <c r="F2603" s="51"/>
    </row>
    <row r="2604" spans="2:6">
      <c r="B2604" s="59"/>
      <c r="C2604" s="49"/>
      <c r="D2604" s="60"/>
      <c r="E2604" s="50"/>
      <c r="F2604" s="51"/>
    </row>
    <row r="2605" spans="2:6">
      <c r="B2605" s="59"/>
      <c r="C2605" s="49"/>
      <c r="D2605" s="60"/>
      <c r="E2605" s="50"/>
      <c r="F2605" s="51"/>
    </row>
    <row r="2606" spans="2:6">
      <c r="B2606" s="59"/>
      <c r="C2606" s="49"/>
      <c r="D2606" s="60"/>
      <c r="E2606" s="50"/>
      <c r="F2606" s="51"/>
    </row>
    <row r="2607" spans="2:6">
      <c r="B2607" s="59"/>
      <c r="C2607" s="49"/>
      <c r="D2607" s="60"/>
      <c r="E2607" s="50"/>
      <c r="F2607" s="51"/>
    </row>
    <row r="2608" spans="2:6">
      <c r="B2608" s="59"/>
      <c r="C2608" s="49"/>
      <c r="D2608" s="60"/>
      <c r="E2608" s="50"/>
      <c r="F2608" s="51"/>
    </row>
    <row r="2609" spans="2:6">
      <c r="B2609" s="59"/>
      <c r="C2609" s="49"/>
      <c r="D2609" s="60"/>
      <c r="E2609" s="50"/>
      <c r="F2609" s="51"/>
    </row>
    <row r="2610" spans="2:6">
      <c r="B2610" s="59"/>
      <c r="C2610" s="49"/>
      <c r="D2610" s="60"/>
      <c r="E2610" s="50"/>
      <c r="F2610" s="51"/>
    </row>
    <row r="2611" spans="2:6">
      <c r="B2611" s="59"/>
      <c r="C2611" s="49"/>
      <c r="D2611" s="60"/>
      <c r="E2611" s="50"/>
      <c r="F2611" s="51"/>
    </row>
    <row r="2612" spans="2:6">
      <c r="B2612" s="59"/>
      <c r="C2612" s="49"/>
      <c r="D2612" s="60"/>
      <c r="E2612" s="50"/>
      <c r="F2612" s="51"/>
    </row>
    <row r="2613" spans="2:6">
      <c r="B2613" s="59"/>
      <c r="C2613" s="49"/>
      <c r="D2613" s="60"/>
      <c r="E2613" s="50"/>
      <c r="F2613" s="51"/>
    </row>
    <row r="2614" spans="2:6">
      <c r="B2614" s="59"/>
      <c r="C2614" s="49"/>
      <c r="D2614" s="60"/>
      <c r="E2614" s="50"/>
      <c r="F2614" s="51"/>
    </row>
    <row r="2615" spans="2:6">
      <c r="B2615" s="59"/>
      <c r="C2615" s="49"/>
      <c r="D2615" s="60"/>
      <c r="E2615" s="50"/>
      <c r="F2615" s="51"/>
    </row>
    <row r="2616" spans="2:6">
      <c r="B2616" s="59"/>
      <c r="C2616" s="49"/>
      <c r="D2616" s="60"/>
      <c r="E2616" s="50"/>
      <c r="F2616" s="51"/>
    </row>
    <row r="2617" spans="2:6">
      <c r="B2617" s="59"/>
      <c r="C2617" s="49"/>
      <c r="D2617" s="60"/>
      <c r="E2617" s="50"/>
      <c r="F2617" s="51"/>
    </row>
    <row r="2618" spans="2:6">
      <c r="B2618" s="59"/>
      <c r="C2618" s="49"/>
      <c r="D2618" s="60"/>
      <c r="E2618" s="50"/>
      <c r="F2618" s="51"/>
    </row>
    <row r="2619" spans="2:6">
      <c r="B2619" s="59"/>
      <c r="C2619" s="49"/>
      <c r="D2619" s="60"/>
      <c r="E2619" s="50"/>
      <c r="F2619" s="51"/>
    </row>
    <row r="2620" spans="2:6">
      <c r="B2620" s="59"/>
      <c r="C2620" s="49"/>
      <c r="D2620" s="60"/>
      <c r="E2620" s="50"/>
      <c r="F2620" s="51"/>
    </row>
    <row r="2621" spans="2:6">
      <c r="B2621" s="59"/>
      <c r="C2621" s="49"/>
      <c r="D2621" s="60"/>
      <c r="E2621" s="50"/>
      <c r="F2621" s="51"/>
    </row>
    <row r="2622" spans="2:6">
      <c r="B2622" s="59"/>
      <c r="C2622" s="49"/>
      <c r="D2622" s="60"/>
      <c r="E2622" s="50"/>
      <c r="F2622" s="51"/>
    </row>
    <row r="2623" spans="2:6">
      <c r="B2623" s="59"/>
      <c r="C2623" s="49"/>
      <c r="D2623" s="60"/>
      <c r="E2623" s="50"/>
      <c r="F2623" s="51"/>
    </row>
    <row r="2624" spans="2:6">
      <c r="B2624" s="59"/>
      <c r="C2624" s="49"/>
      <c r="D2624" s="60"/>
      <c r="E2624" s="50"/>
      <c r="F2624" s="51"/>
    </row>
    <row r="2625" spans="2:6">
      <c r="B2625" s="59"/>
      <c r="C2625" s="49"/>
      <c r="D2625" s="60"/>
      <c r="E2625" s="50"/>
      <c r="F2625" s="51"/>
    </row>
    <row r="2626" spans="2:6">
      <c r="B2626" s="59"/>
      <c r="C2626" s="49"/>
      <c r="D2626" s="60"/>
      <c r="E2626" s="50"/>
      <c r="F2626" s="51"/>
    </row>
    <row r="2627" spans="2:6">
      <c r="B2627" s="59"/>
      <c r="C2627" s="49"/>
      <c r="D2627" s="60"/>
      <c r="E2627" s="50"/>
      <c r="F2627" s="51"/>
    </row>
    <row r="2628" spans="2:6">
      <c r="B2628" s="59"/>
      <c r="C2628" s="49"/>
      <c r="D2628" s="60"/>
      <c r="E2628" s="50"/>
      <c r="F2628" s="51"/>
    </row>
    <row r="2629" spans="2:6">
      <c r="B2629" s="59"/>
      <c r="C2629" s="49"/>
      <c r="D2629" s="60"/>
      <c r="E2629" s="50"/>
      <c r="F2629" s="51"/>
    </row>
    <row r="2630" spans="2:6">
      <c r="B2630" s="59"/>
      <c r="C2630" s="49"/>
      <c r="D2630" s="60"/>
      <c r="E2630" s="50"/>
      <c r="F2630" s="51"/>
    </row>
    <row r="2631" spans="2:6">
      <c r="B2631" s="59"/>
      <c r="C2631" s="49"/>
      <c r="D2631" s="60"/>
      <c r="E2631" s="50"/>
      <c r="F2631" s="51"/>
    </row>
    <row r="2632" spans="2:6">
      <c r="B2632" s="59"/>
      <c r="C2632" s="49"/>
      <c r="D2632" s="60"/>
      <c r="E2632" s="50"/>
      <c r="F2632" s="51"/>
    </row>
    <row r="2633" spans="2:6">
      <c r="B2633" s="59"/>
      <c r="C2633" s="49"/>
      <c r="D2633" s="60"/>
      <c r="E2633" s="50"/>
      <c r="F2633" s="51"/>
    </row>
    <row r="2634" spans="2:6">
      <c r="B2634" s="59"/>
      <c r="C2634" s="49"/>
      <c r="D2634" s="60"/>
      <c r="E2634" s="50"/>
      <c r="F2634" s="51"/>
    </row>
    <row r="2635" spans="2:6">
      <c r="B2635" s="59"/>
      <c r="C2635" s="49"/>
      <c r="D2635" s="60"/>
      <c r="E2635" s="50"/>
      <c r="F2635" s="51"/>
    </row>
    <row r="2636" spans="2:6">
      <c r="B2636" s="59"/>
      <c r="C2636" s="49"/>
      <c r="D2636" s="60"/>
      <c r="E2636" s="50"/>
      <c r="F2636" s="51"/>
    </row>
    <row r="2637" spans="2:6">
      <c r="B2637" s="59"/>
      <c r="C2637" s="49"/>
      <c r="D2637" s="60"/>
      <c r="E2637" s="50"/>
      <c r="F2637" s="51"/>
    </row>
    <row r="2638" spans="2:6">
      <c r="B2638" s="59"/>
      <c r="C2638" s="49"/>
      <c r="D2638" s="60"/>
      <c r="E2638" s="50"/>
      <c r="F2638" s="51"/>
    </row>
    <row r="2639" spans="2:6">
      <c r="B2639" s="59"/>
      <c r="C2639" s="49"/>
      <c r="D2639" s="60"/>
      <c r="E2639" s="50"/>
      <c r="F2639" s="51"/>
    </row>
    <row r="2640" spans="2:6">
      <c r="B2640" s="59"/>
      <c r="C2640" s="49"/>
      <c r="D2640" s="60"/>
      <c r="E2640" s="50"/>
      <c r="F2640" s="51"/>
    </row>
    <row r="2641" spans="2:6">
      <c r="B2641" s="59"/>
      <c r="C2641" s="49"/>
      <c r="D2641" s="60"/>
      <c r="E2641" s="50"/>
      <c r="F2641" s="51"/>
    </row>
    <row r="2642" spans="2:6">
      <c r="B2642" s="59"/>
      <c r="C2642" s="49"/>
      <c r="D2642" s="60"/>
      <c r="E2642" s="50"/>
      <c r="F2642" s="51"/>
    </row>
    <row r="2643" spans="2:6">
      <c r="B2643" s="59"/>
      <c r="C2643" s="49"/>
      <c r="D2643" s="60"/>
      <c r="E2643" s="50"/>
      <c r="F2643" s="51"/>
    </row>
    <row r="2644" spans="2:6">
      <c r="B2644" s="59"/>
      <c r="C2644" s="49"/>
      <c r="D2644" s="60"/>
      <c r="E2644" s="50"/>
      <c r="F2644" s="51"/>
    </row>
    <row r="2645" spans="2:6">
      <c r="B2645" s="59"/>
      <c r="C2645" s="49"/>
      <c r="D2645" s="60"/>
      <c r="E2645" s="50"/>
      <c r="F2645" s="51"/>
    </row>
    <row r="2646" spans="2:6">
      <c r="B2646" s="59"/>
      <c r="C2646" s="49"/>
      <c r="D2646" s="60"/>
      <c r="E2646" s="50"/>
      <c r="F2646" s="51"/>
    </row>
    <row r="2647" spans="2:6">
      <c r="B2647" s="59"/>
      <c r="C2647" s="49"/>
      <c r="D2647" s="60"/>
      <c r="E2647" s="50"/>
      <c r="F2647" s="51"/>
    </row>
    <row r="2648" spans="2:6">
      <c r="B2648" s="59"/>
      <c r="C2648" s="49"/>
      <c r="D2648" s="60"/>
      <c r="E2648" s="50"/>
      <c r="F2648" s="51"/>
    </row>
    <row r="2649" spans="2:6">
      <c r="B2649" s="59"/>
      <c r="C2649" s="49"/>
      <c r="D2649" s="60"/>
      <c r="E2649" s="50"/>
      <c r="F2649" s="51"/>
    </row>
    <row r="2650" spans="2:6">
      <c r="B2650" s="59"/>
      <c r="C2650" s="49"/>
      <c r="D2650" s="60"/>
      <c r="E2650" s="50"/>
      <c r="F2650" s="51"/>
    </row>
    <row r="2651" spans="2:6">
      <c r="B2651" s="59"/>
      <c r="C2651" s="49"/>
      <c r="D2651" s="60"/>
      <c r="E2651" s="50"/>
      <c r="F2651" s="51"/>
    </row>
    <row r="2652" spans="2:6">
      <c r="B2652" s="59"/>
      <c r="C2652" s="49"/>
      <c r="D2652" s="60"/>
      <c r="E2652" s="50"/>
      <c r="F2652" s="51"/>
    </row>
    <row r="2653" spans="2:6">
      <c r="B2653" s="59"/>
      <c r="C2653" s="49"/>
      <c r="D2653" s="60"/>
      <c r="E2653" s="50"/>
      <c r="F2653" s="51"/>
    </row>
    <row r="2654" spans="2:6">
      <c r="B2654" s="59"/>
      <c r="C2654" s="49"/>
      <c r="D2654" s="60"/>
      <c r="E2654" s="50"/>
      <c r="F2654" s="51"/>
    </row>
    <row r="2655" spans="2:6">
      <c r="B2655" s="59"/>
      <c r="C2655" s="49"/>
      <c r="D2655" s="60"/>
      <c r="E2655" s="50"/>
      <c r="F2655" s="51"/>
    </row>
    <row r="2656" spans="2:6">
      <c r="B2656" s="59"/>
      <c r="C2656" s="49"/>
      <c r="D2656" s="60"/>
      <c r="E2656" s="50"/>
      <c r="F2656" s="51"/>
    </row>
    <row r="2657" spans="2:6">
      <c r="B2657" s="59"/>
      <c r="C2657" s="49"/>
      <c r="D2657" s="60"/>
      <c r="E2657" s="50"/>
      <c r="F2657" s="51"/>
    </row>
    <row r="2658" spans="2:6">
      <c r="B2658" s="59"/>
      <c r="C2658" s="49"/>
      <c r="D2658" s="60"/>
      <c r="E2658" s="50"/>
      <c r="F2658" s="51"/>
    </row>
    <row r="2659" spans="2:6">
      <c r="B2659" s="59"/>
      <c r="C2659" s="49"/>
      <c r="D2659" s="60"/>
      <c r="E2659" s="50"/>
      <c r="F2659" s="51"/>
    </row>
    <row r="2660" spans="2:6">
      <c r="B2660" s="59"/>
      <c r="C2660" s="49"/>
      <c r="D2660" s="60"/>
      <c r="E2660" s="50"/>
      <c r="F2660" s="51"/>
    </row>
    <row r="2661" spans="2:6">
      <c r="B2661" s="59"/>
      <c r="C2661" s="49"/>
      <c r="D2661" s="60"/>
      <c r="E2661" s="50"/>
      <c r="F2661" s="51"/>
    </row>
    <row r="2662" spans="2:6">
      <c r="B2662" s="59"/>
      <c r="C2662" s="49"/>
      <c r="D2662" s="60"/>
      <c r="E2662" s="50"/>
      <c r="F2662" s="51"/>
    </row>
    <row r="2663" spans="2:6">
      <c r="B2663" s="59"/>
      <c r="C2663" s="49"/>
      <c r="D2663" s="60"/>
      <c r="E2663" s="50"/>
      <c r="F2663" s="51"/>
    </row>
    <row r="2664" spans="2:6">
      <c r="B2664" s="59"/>
      <c r="C2664" s="49"/>
      <c r="D2664" s="60"/>
      <c r="E2664" s="50"/>
      <c r="F2664" s="51"/>
    </row>
    <row r="2665" spans="2:6">
      <c r="B2665" s="59"/>
      <c r="C2665" s="49"/>
      <c r="D2665" s="60"/>
      <c r="E2665" s="50"/>
      <c r="F2665" s="51"/>
    </row>
    <row r="2666" spans="2:6">
      <c r="B2666" s="59"/>
      <c r="C2666" s="49"/>
      <c r="D2666" s="60"/>
      <c r="E2666" s="50"/>
      <c r="F2666" s="51"/>
    </row>
    <row r="2667" spans="2:6">
      <c r="B2667" s="59"/>
      <c r="C2667" s="49"/>
      <c r="D2667" s="60"/>
      <c r="E2667" s="50"/>
      <c r="F2667" s="51"/>
    </row>
    <row r="2668" spans="2:6">
      <c r="B2668" s="59"/>
      <c r="C2668" s="49"/>
      <c r="D2668" s="60"/>
      <c r="E2668" s="50"/>
      <c r="F2668" s="51"/>
    </row>
    <row r="2669" spans="2:6">
      <c r="B2669" s="59"/>
      <c r="C2669" s="49"/>
      <c r="D2669" s="60"/>
      <c r="E2669" s="50"/>
      <c r="F2669" s="51"/>
    </row>
    <row r="2670" spans="2:6">
      <c r="B2670" s="59"/>
      <c r="C2670" s="49"/>
      <c r="D2670" s="60"/>
      <c r="E2670" s="50"/>
      <c r="F2670" s="51"/>
    </row>
    <row r="2671" spans="2:6">
      <c r="B2671" s="59"/>
      <c r="C2671" s="49"/>
      <c r="D2671" s="60"/>
      <c r="E2671" s="50"/>
      <c r="F2671" s="51"/>
    </row>
    <row r="2672" spans="2:6">
      <c r="B2672" s="59"/>
      <c r="C2672" s="49"/>
      <c r="D2672" s="60"/>
      <c r="E2672" s="50"/>
      <c r="F2672" s="51"/>
    </row>
    <row r="2673" spans="2:6">
      <c r="B2673" s="59"/>
      <c r="C2673" s="49"/>
      <c r="D2673" s="60"/>
      <c r="E2673" s="50"/>
      <c r="F2673" s="51"/>
    </row>
    <row r="2674" spans="2:6">
      <c r="B2674" s="59"/>
      <c r="C2674" s="49"/>
      <c r="D2674" s="60"/>
      <c r="E2674" s="50"/>
      <c r="F2674" s="51"/>
    </row>
    <row r="2675" spans="2:6">
      <c r="B2675" s="59"/>
      <c r="C2675" s="49"/>
      <c r="D2675" s="60"/>
      <c r="E2675" s="50"/>
      <c r="F2675" s="51"/>
    </row>
    <row r="2676" spans="2:6">
      <c r="B2676" s="59"/>
      <c r="C2676" s="49"/>
      <c r="D2676" s="60"/>
      <c r="E2676" s="50"/>
      <c r="F2676" s="51"/>
    </row>
    <row r="2677" spans="2:6">
      <c r="B2677" s="59"/>
      <c r="C2677" s="49"/>
      <c r="D2677" s="60"/>
      <c r="E2677" s="50"/>
      <c r="F2677" s="51"/>
    </row>
    <row r="2678" spans="2:6">
      <c r="B2678" s="59"/>
      <c r="C2678" s="49"/>
      <c r="D2678" s="60"/>
      <c r="E2678" s="50"/>
      <c r="F2678" s="51"/>
    </row>
    <row r="2679" spans="2:6">
      <c r="B2679" s="59"/>
      <c r="C2679" s="49"/>
      <c r="D2679" s="60"/>
      <c r="E2679" s="50"/>
      <c r="F2679" s="51"/>
    </row>
    <row r="2680" spans="2:6">
      <c r="B2680" s="59"/>
      <c r="C2680" s="49"/>
      <c r="D2680" s="60"/>
      <c r="E2680" s="50"/>
      <c r="F2680" s="51"/>
    </row>
    <row r="2681" spans="2:6">
      <c r="B2681" s="59"/>
      <c r="C2681" s="49"/>
      <c r="D2681" s="60"/>
      <c r="E2681" s="50"/>
      <c r="F2681" s="51"/>
    </row>
    <row r="2682" spans="2:6">
      <c r="B2682" s="59"/>
      <c r="C2682" s="49"/>
      <c r="D2682" s="60"/>
      <c r="E2682" s="50"/>
      <c r="F2682" s="51"/>
    </row>
    <row r="2683" spans="2:6">
      <c r="B2683" s="59"/>
      <c r="C2683" s="49"/>
      <c r="D2683" s="60"/>
      <c r="E2683" s="50"/>
      <c r="F2683" s="51"/>
    </row>
    <row r="2684" spans="2:6">
      <c r="B2684" s="59"/>
      <c r="C2684" s="49"/>
      <c r="D2684" s="60"/>
      <c r="E2684" s="50"/>
      <c r="F2684" s="51"/>
    </row>
    <row r="2685" spans="2:6">
      <c r="B2685" s="59"/>
      <c r="C2685" s="49"/>
      <c r="D2685" s="60"/>
      <c r="E2685" s="50"/>
      <c r="F2685" s="51"/>
    </row>
    <row r="2686" spans="2:6">
      <c r="B2686" s="59"/>
      <c r="C2686" s="49"/>
      <c r="D2686" s="60"/>
      <c r="E2686" s="50"/>
      <c r="F2686" s="51"/>
    </row>
    <row r="2687" spans="2:6">
      <c r="B2687" s="59"/>
      <c r="C2687" s="49"/>
      <c r="D2687" s="60"/>
      <c r="E2687" s="50"/>
      <c r="F2687" s="51"/>
    </row>
    <row r="2688" spans="2:6">
      <c r="B2688" s="59"/>
      <c r="C2688" s="49"/>
      <c r="D2688" s="60"/>
      <c r="E2688" s="50"/>
      <c r="F2688" s="51"/>
    </row>
    <row r="2689" spans="2:6">
      <c r="B2689" s="59"/>
      <c r="C2689" s="49"/>
      <c r="D2689" s="60"/>
      <c r="E2689" s="50"/>
      <c r="F2689" s="51"/>
    </row>
    <row r="2690" spans="2:6">
      <c r="B2690" s="59"/>
      <c r="C2690" s="49"/>
      <c r="D2690" s="60"/>
      <c r="E2690" s="50"/>
      <c r="F2690" s="51"/>
    </row>
    <row r="2691" spans="2:6">
      <c r="B2691" s="59"/>
      <c r="C2691" s="49"/>
      <c r="D2691" s="60"/>
      <c r="E2691" s="50"/>
      <c r="F2691" s="51"/>
    </row>
    <row r="2692" spans="2:6">
      <c r="B2692" s="59"/>
      <c r="C2692" s="49"/>
      <c r="D2692" s="60"/>
      <c r="E2692" s="50"/>
      <c r="F2692" s="51"/>
    </row>
    <row r="2693" spans="2:6">
      <c r="B2693" s="59"/>
      <c r="C2693" s="49"/>
      <c r="D2693" s="60"/>
      <c r="E2693" s="50"/>
      <c r="F2693" s="51"/>
    </row>
    <row r="2694" spans="2:6">
      <c r="B2694" s="59"/>
      <c r="C2694" s="49"/>
      <c r="D2694" s="60"/>
      <c r="E2694" s="50"/>
      <c r="F2694" s="51"/>
    </row>
    <row r="2695" spans="2:6">
      <c r="B2695" s="59"/>
      <c r="C2695" s="49"/>
      <c r="D2695" s="60"/>
      <c r="E2695" s="50"/>
      <c r="F2695" s="51"/>
    </row>
    <row r="2696" spans="2:6">
      <c r="B2696" s="59"/>
      <c r="C2696" s="49"/>
      <c r="D2696" s="60"/>
      <c r="E2696" s="50"/>
      <c r="F2696" s="51"/>
    </row>
    <row r="2697" spans="2:6">
      <c r="B2697" s="59"/>
      <c r="C2697" s="49"/>
      <c r="D2697" s="60"/>
      <c r="E2697" s="50"/>
      <c r="F2697" s="51"/>
    </row>
    <row r="2698" spans="2:6">
      <c r="B2698" s="59"/>
      <c r="C2698" s="49"/>
      <c r="D2698" s="60"/>
      <c r="E2698" s="50"/>
      <c r="F2698" s="51"/>
    </row>
    <row r="2699" spans="2:6">
      <c r="B2699" s="59"/>
      <c r="C2699" s="49"/>
      <c r="D2699" s="60"/>
      <c r="E2699" s="50"/>
      <c r="F2699" s="51"/>
    </row>
    <row r="2700" spans="2:6">
      <c r="B2700" s="59"/>
      <c r="C2700" s="49"/>
      <c r="D2700" s="60"/>
      <c r="E2700" s="50"/>
      <c r="F2700" s="51"/>
    </row>
    <row r="2701" spans="2:6">
      <c r="B2701" s="59"/>
      <c r="C2701" s="49"/>
      <c r="D2701" s="60"/>
      <c r="E2701" s="50"/>
      <c r="F2701" s="51"/>
    </row>
    <row r="2702" spans="2:6">
      <c r="B2702" s="59"/>
      <c r="C2702" s="49"/>
      <c r="D2702" s="60"/>
      <c r="E2702" s="50"/>
      <c r="F2702" s="51"/>
    </row>
    <row r="2703" spans="2:6">
      <c r="B2703" s="59"/>
      <c r="C2703" s="49"/>
      <c r="D2703" s="60"/>
      <c r="E2703" s="50"/>
      <c r="F2703" s="51"/>
    </row>
    <row r="2704" spans="2:6">
      <c r="B2704" s="59"/>
      <c r="C2704" s="49"/>
      <c r="D2704" s="60"/>
      <c r="E2704" s="50"/>
      <c r="F2704" s="51"/>
    </row>
    <row r="2705" spans="2:6">
      <c r="B2705" s="59"/>
      <c r="C2705" s="49"/>
      <c r="D2705" s="60"/>
      <c r="E2705" s="50"/>
      <c r="F2705" s="51"/>
    </row>
    <row r="2706" spans="2:6">
      <c r="B2706" s="59"/>
      <c r="C2706" s="49"/>
      <c r="D2706" s="60"/>
      <c r="E2706" s="50"/>
      <c r="F2706" s="51"/>
    </row>
    <row r="2707" spans="2:6">
      <c r="B2707" s="59"/>
      <c r="C2707" s="49"/>
      <c r="D2707" s="60"/>
      <c r="E2707" s="50"/>
      <c r="F2707" s="51"/>
    </row>
    <row r="2708" spans="2:6">
      <c r="B2708" s="59"/>
      <c r="C2708" s="49"/>
      <c r="D2708" s="60"/>
      <c r="E2708" s="50"/>
      <c r="F2708" s="51"/>
    </row>
    <row r="2709" spans="2:6">
      <c r="B2709" s="59"/>
      <c r="C2709" s="49"/>
      <c r="D2709" s="60"/>
      <c r="E2709" s="50"/>
      <c r="F2709" s="51"/>
    </row>
    <row r="2710" spans="2:6">
      <c r="B2710" s="59"/>
      <c r="C2710" s="49"/>
      <c r="D2710" s="60"/>
      <c r="E2710" s="50"/>
      <c r="F2710" s="51"/>
    </row>
    <row r="2711" spans="2:6">
      <c r="B2711" s="59"/>
      <c r="C2711" s="49"/>
      <c r="D2711" s="60"/>
      <c r="E2711" s="50"/>
      <c r="F2711" s="51"/>
    </row>
    <row r="2712" spans="2:6">
      <c r="B2712" s="59"/>
      <c r="C2712" s="49"/>
      <c r="D2712" s="60"/>
      <c r="E2712" s="50"/>
      <c r="F2712" s="51"/>
    </row>
    <row r="2713" spans="2:6">
      <c r="B2713" s="59"/>
      <c r="C2713" s="49"/>
      <c r="D2713" s="60"/>
      <c r="E2713" s="50"/>
      <c r="F2713" s="51"/>
    </row>
    <row r="2714" spans="2:6">
      <c r="B2714" s="59"/>
      <c r="C2714" s="49"/>
      <c r="D2714" s="60"/>
      <c r="E2714" s="50"/>
      <c r="F2714" s="51"/>
    </row>
    <row r="2715" spans="2:6">
      <c r="B2715" s="59"/>
      <c r="C2715" s="49"/>
      <c r="D2715" s="60"/>
      <c r="E2715" s="50"/>
      <c r="F2715" s="51"/>
    </row>
    <row r="2716" spans="2:6">
      <c r="B2716" s="59"/>
      <c r="C2716" s="49"/>
      <c r="D2716" s="60"/>
      <c r="E2716" s="50"/>
      <c r="F2716" s="51"/>
    </row>
    <row r="2717" spans="2:6">
      <c r="B2717" s="59"/>
      <c r="C2717" s="49"/>
      <c r="D2717" s="60"/>
      <c r="E2717" s="50"/>
      <c r="F2717" s="51"/>
    </row>
    <row r="2718" spans="2:6">
      <c r="B2718" s="59"/>
      <c r="C2718" s="49"/>
      <c r="D2718" s="60"/>
      <c r="E2718" s="50"/>
      <c r="F2718" s="51"/>
    </row>
    <row r="2719" spans="2:6">
      <c r="B2719" s="59"/>
      <c r="C2719" s="49"/>
      <c r="D2719" s="60"/>
      <c r="E2719" s="50"/>
      <c r="F2719" s="51"/>
    </row>
    <row r="2720" spans="2:6">
      <c r="B2720" s="59"/>
      <c r="C2720" s="49"/>
      <c r="D2720" s="60"/>
      <c r="E2720" s="50"/>
      <c r="F2720" s="51"/>
    </row>
    <row r="2721" spans="2:6">
      <c r="B2721" s="59"/>
      <c r="C2721" s="49"/>
      <c r="D2721" s="60"/>
      <c r="E2721" s="50"/>
      <c r="F2721" s="51"/>
    </row>
    <row r="2722" spans="2:6">
      <c r="B2722" s="59"/>
      <c r="C2722" s="49"/>
      <c r="D2722" s="60"/>
      <c r="E2722" s="50"/>
      <c r="F2722" s="51"/>
    </row>
    <row r="2723" spans="2:6">
      <c r="B2723" s="59"/>
      <c r="C2723" s="49"/>
      <c r="D2723" s="60"/>
      <c r="E2723" s="50"/>
      <c r="F2723" s="51"/>
    </row>
    <row r="2724" spans="2:6">
      <c r="B2724" s="59"/>
      <c r="C2724" s="49"/>
      <c r="D2724" s="60"/>
      <c r="E2724" s="50"/>
      <c r="F2724" s="51"/>
    </row>
    <row r="2725" spans="2:6">
      <c r="B2725" s="59"/>
      <c r="C2725" s="49"/>
      <c r="D2725" s="60"/>
      <c r="E2725" s="50"/>
      <c r="F2725" s="51"/>
    </row>
    <row r="2726" spans="2:6">
      <c r="B2726" s="59"/>
      <c r="C2726" s="49"/>
      <c r="D2726" s="60"/>
      <c r="E2726" s="50"/>
      <c r="F2726" s="51"/>
    </row>
    <row r="2727" spans="2:6">
      <c r="B2727" s="59"/>
      <c r="C2727" s="49"/>
      <c r="D2727" s="60"/>
      <c r="E2727" s="50"/>
      <c r="F2727" s="51"/>
    </row>
    <row r="2728" spans="2:6">
      <c r="B2728" s="59"/>
      <c r="C2728" s="49"/>
      <c r="D2728" s="60"/>
      <c r="E2728" s="50"/>
      <c r="F2728" s="51"/>
    </row>
    <row r="2729" spans="2:6">
      <c r="B2729" s="59"/>
      <c r="C2729" s="49"/>
      <c r="D2729" s="60"/>
      <c r="E2729" s="50"/>
      <c r="F2729" s="51"/>
    </row>
    <row r="2730" spans="2:6">
      <c r="B2730" s="59"/>
      <c r="C2730" s="49"/>
      <c r="D2730" s="60"/>
      <c r="E2730" s="50"/>
      <c r="F2730" s="51"/>
    </row>
    <row r="2731" spans="2:6">
      <c r="B2731" s="59"/>
      <c r="C2731" s="49"/>
      <c r="D2731" s="60"/>
      <c r="E2731" s="50"/>
      <c r="F2731" s="51"/>
    </row>
    <row r="2732" spans="2:6">
      <c r="B2732" s="59"/>
      <c r="C2732" s="49"/>
      <c r="D2732" s="60"/>
      <c r="E2732" s="50"/>
      <c r="F2732" s="51"/>
    </row>
    <row r="2733" spans="2:6">
      <c r="B2733" s="59"/>
      <c r="C2733" s="49"/>
      <c r="D2733" s="60"/>
      <c r="E2733" s="50"/>
      <c r="F2733" s="51"/>
    </row>
    <row r="2734" spans="2:6">
      <c r="B2734" s="59"/>
      <c r="C2734" s="49"/>
      <c r="D2734" s="60"/>
      <c r="E2734" s="50"/>
      <c r="F2734" s="51"/>
    </row>
    <row r="2735" spans="2:6">
      <c r="B2735" s="59"/>
      <c r="C2735" s="49"/>
      <c r="D2735" s="60"/>
      <c r="E2735" s="50"/>
      <c r="F2735" s="51"/>
    </row>
    <row r="2736" spans="2:6">
      <c r="B2736" s="59"/>
      <c r="C2736" s="49"/>
      <c r="D2736" s="60"/>
      <c r="E2736" s="50"/>
      <c r="F2736" s="51"/>
    </row>
    <row r="2737" spans="2:6">
      <c r="B2737" s="59"/>
      <c r="C2737" s="49"/>
      <c r="D2737" s="60"/>
      <c r="E2737" s="50"/>
      <c r="F2737" s="51"/>
    </row>
    <row r="2738" spans="2:6">
      <c r="B2738" s="59"/>
      <c r="C2738" s="49"/>
      <c r="D2738" s="60"/>
      <c r="E2738" s="50"/>
      <c r="F2738" s="51"/>
    </row>
    <row r="2739" spans="2:6">
      <c r="B2739" s="59"/>
      <c r="C2739" s="49"/>
      <c r="D2739" s="60"/>
      <c r="E2739" s="50"/>
      <c r="F2739" s="51"/>
    </row>
    <row r="2740" spans="2:6">
      <c r="B2740" s="59"/>
      <c r="C2740" s="49"/>
      <c r="D2740" s="60"/>
      <c r="E2740" s="50"/>
      <c r="F2740" s="51"/>
    </row>
    <row r="2741" spans="2:6">
      <c r="B2741" s="59"/>
      <c r="C2741" s="49"/>
      <c r="D2741" s="60"/>
      <c r="E2741" s="50"/>
      <c r="F2741" s="51"/>
    </row>
    <row r="2742" spans="2:6">
      <c r="B2742" s="59"/>
      <c r="C2742" s="49"/>
      <c r="D2742" s="60"/>
      <c r="E2742" s="50"/>
      <c r="F2742" s="51"/>
    </row>
    <row r="2743" spans="2:6">
      <c r="B2743" s="59"/>
      <c r="C2743" s="49"/>
      <c r="D2743" s="60"/>
      <c r="E2743" s="50"/>
      <c r="F2743" s="51"/>
    </row>
    <row r="2744" spans="2:6">
      <c r="B2744" s="59"/>
      <c r="C2744" s="49"/>
      <c r="D2744" s="60"/>
      <c r="E2744" s="50"/>
      <c r="F2744" s="51"/>
    </row>
    <row r="2745" spans="2:6">
      <c r="B2745" s="59"/>
      <c r="C2745" s="49"/>
      <c r="D2745" s="60"/>
      <c r="E2745" s="50"/>
      <c r="F2745" s="51"/>
    </row>
    <row r="2746" spans="2:6">
      <c r="B2746" s="59"/>
      <c r="C2746" s="49"/>
      <c r="D2746" s="60"/>
      <c r="E2746" s="50"/>
      <c r="F2746" s="51"/>
    </row>
    <row r="2747" spans="2:6">
      <c r="B2747" s="59"/>
      <c r="C2747" s="49"/>
      <c r="D2747" s="60"/>
      <c r="E2747" s="50"/>
      <c r="F2747" s="51"/>
    </row>
    <row r="2748" spans="2:6">
      <c r="B2748" s="59"/>
      <c r="C2748" s="49"/>
      <c r="D2748" s="60"/>
      <c r="E2748" s="50"/>
      <c r="F2748" s="51"/>
    </row>
    <row r="2749" spans="2:6">
      <c r="B2749" s="59"/>
      <c r="C2749" s="49"/>
      <c r="D2749" s="60"/>
      <c r="E2749" s="50"/>
      <c r="F2749" s="51"/>
    </row>
    <row r="2750" spans="2:6">
      <c r="B2750" s="59"/>
      <c r="C2750" s="49"/>
      <c r="D2750" s="60"/>
      <c r="E2750" s="50"/>
      <c r="F2750" s="51"/>
    </row>
    <row r="2751" spans="2:6">
      <c r="B2751" s="59"/>
      <c r="C2751" s="49"/>
      <c r="D2751" s="60"/>
      <c r="E2751" s="50"/>
      <c r="F2751" s="51"/>
    </row>
    <row r="2752" spans="2:6">
      <c r="B2752" s="59"/>
      <c r="C2752" s="49"/>
      <c r="D2752" s="60"/>
      <c r="E2752" s="50"/>
      <c r="F2752" s="51"/>
    </row>
    <row r="2753" spans="2:6">
      <c r="B2753" s="59"/>
      <c r="C2753" s="49"/>
      <c r="D2753" s="60"/>
      <c r="E2753" s="50"/>
      <c r="F2753" s="51"/>
    </row>
    <row r="2754" spans="2:6">
      <c r="B2754" s="59"/>
      <c r="C2754" s="49"/>
      <c r="D2754" s="60"/>
      <c r="E2754" s="50"/>
      <c r="F2754" s="51"/>
    </row>
    <row r="2755" spans="2:6">
      <c r="B2755" s="59"/>
      <c r="C2755" s="49"/>
      <c r="D2755" s="60"/>
      <c r="E2755" s="50"/>
      <c r="F2755" s="51"/>
    </row>
    <row r="2756" spans="2:6">
      <c r="B2756" s="59"/>
      <c r="C2756" s="49"/>
      <c r="D2756" s="60"/>
      <c r="E2756" s="50"/>
      <c r="F2756" s="51"/>
    </row>
    <row r="2757" spans="2:6">
      <c r="B2757" s="59"/>
      <c r="C2757" s="49"/>
      <c r="D2757" s="60"/>
      <c r="E2757" s="50"/>
      <c r="F2757" s="51"/>
    </row>
    <row r="2758" spans="2:6">
      <c r="B2758" s="59"/>
      <c r="C2758" s="49"/>
      <c r="D2758" s="60"/>
      <c r="E2758" s="50"/>
      <c r="F2758" s="51"/>
    </row>
    <row r="2759" spans="2:6">
      <c r="B2759" s="59"/>
      <c r="C2759" s="49"/>
      <c r="D2759" s="60"/>
      <c r="E2759" s="50"/>
      <c r="F2759" s="51"/>
    </row>
    <row r="2760" spans="2:6">
      <c r="B2760" s="59"/>
      <c r="C2760" s="49"/>
      <c r="D2760" s="60"/>
      <c r="E2760" s="50"/>
      <c r="F2760" s="51"/>
    </row>
    <row r="2761" spans="2:6">
      <c r="B2761" s="59"/>
      <c r="C2761" s="49"/>
      <c r="D2761" s="60"/>
      <c r="E2761" s="50"/>
      <c r="F2761" s="51"/>
    </row>
    <row r="2762" spans="2:6">
      <c r="B2762" s="59"/>
      <c r="C2762" s="49"/>
      <c r="D2762" s="60"/>
      <c r="E2762" s="50"/>
      <c r="F2762" s="51"/>
    </row>
    <row r="2763" spans="2:6">
      <c r="B2763" s="59"/>
      <c r="C2763" s="49"/>
      <c r="D2763" s="60"/>
      <c r="E2763" s="50"/>
      <c r="F2763" s="51"/>
    </row>
    <row r="2764" spans="2:6">
      <c r="B2764" s="59"/>
      <c r="C2764" s="49"/>
      <c r="D2764" s="60"/>
      <c r="E2764" s="50"/>
      <c r="F2764" s="51"/>
    </row>
    <row r="2765" spans="2:6">
      <c r="B2765" s="59"/>
      <c r="C2765" s="49"/>
      <c r="D2765" s="60"/>
      <c r="E2765" s="50"/>
      <c r="F2765" s="51"/>
    </row>
    <row r="2766" spans="2:6">
      <c r="B2766" s="59"/>
      <c r="C2766" s="49"/>
      <c r="D2766" s="60"/>
      <c r="E2766" s="50"/>
      <c r="F2766" s="51"/>
    </row>
    <row r="2767" spans="2:6">
      <c r="B2767" s="59"/>
      <c r="C2767" s="49"/>
      <c r="D2767" s="60"/>
      <c r="E2767" s="50"/>
      <c r="F2767" s="51"/>
    </row>
    <row r="2768" spans="2:6">
      <c r="B2768" s="59"/>
      <c r="C2768" s="49"/>
      <c r="D2768" s="60"/>
      <c r="E2768" s="50"/>
      <c r="F2768" s="51"/>
    </row>
    <row r="2769" spans="2:6">
      <c r="B2769" s="59"/>
      <c r="C2769" s="49"/>
      <c r="D2769" s="60"/>
      <c r="E2769" s="50"/>
      <c r="F2769" s="51"/>
    </row>
    <row r="2770" spans="2:6">
      <c r="B2770" s="59"/>
      <c r="C2770" s="49"/>
      <c r="D2770" s="60"/>
      <c r="E2770" s="50"/>
      <c r="F2770" s="51"/>
    </row>
    <row r="2771" spans="2:6">
      <c r="B2771" s="59"/>
      <c r="C2771" s="49"/>
      <c r="D2771" s="60"/>
      <c r="E2771" s="50"/>
      <c r="F2771" s="51"/>
    </row>
    <row r="2772" spans="2:6">
      <c r="B2772" s="59"/>
      <c r="C2772" s="49"/>
      <c r="D2772" s="60"/>
      <c r="E2772" s="50"/>
      <c r="F2772" s="51"/>
    </row>
    <row r="2773" spans="2:6">
      <c r="B2773" s="59"/>
      <c r="C2773" s="49"/>
      <c r="D2773" s="60"/>
      <c r="E2773" s="50"/>
      <c r="F2773" s="51"/>
    </row>
    <row r="2774" spans="2:6">
      <c r="B2774" s="59"/>
      <c r="C2774" s="49"/>
      <c r="D2774" s="60"/>
      <c r="E2774" s="50"/>
      <c r="F2774" s="51"/>
    </row>
    <row r="2775" spans="2:6">
      <c r="B2775" s="59"/>
      <c r="C2775" s="49"/>
      <c r="D2775" s="60"/>
      <c r="E2775" s="50"/>
      <c r="F2775" s="51"/>
    </row>
    <row r="2776" spans="2:6">
      <c r="B2776" s="59"/>
      <c r="C2776" s="49"/>
      <c r="D2776" s="60"/>
      <c r="E2776" s="50"/>
      <c r="F2776" s="51"/>
    </row>
    <row r="2777" spans="2:6">
      <c r="B2777" s="59"/>
      <c r="C2777" s="49"/>
      <c r="D2777" s="60"/>
      <c r="E2777" s="50"/>
      <c r="F2777" s="51"/>
    </row>
    <row r="2778" spans="2:6">
      <c r="B2778" s="59"/>
      <c r="C2778" s="49"/>
      <c r="D2778" s="60"/>
      <c r="E2778" s="50"/>
      <c r="F2778" s="51"/>
    </row>
    <row r="2779" spans="2:6">
      <c r="B2779" s="59"/>
      <c r="C2779" s="49"/>
      <c r="D2779" s="60"/>
      <c r="E2779" s="50"/>
      <c r="F2779" s="51"/>
    </row>
    <row r="2780" spans="2:6">
      <c r="B2780" s="59"/>
      <c r="C2780" s="49"/>
      <c r="D2780" s="60"/>
      <c r="E2780" s="50"/>
      <c r="F2780" s="51"/>
    </row>
    <row r="2781" spans="2:6">
      <c r="B2781" s="59"/>
      <c r="C2781" s="49"/>
      <c r="D2781" s="60"/>
      <c r="E2781" s="50"/>
      <c r="F2781" s="51"/>
    </row>
    <row r="2782" spans="2:6">
      <c r="B2782" s="59"/>
      <c r="C2782" s="49"/>
      <c r="D2782" s="60"/>
      <c r="E2782" s="50"/>
      <c r="F2782" s="51"/>
    </row>
    <row r="2783" spans="2:6">
      <c r="B2783" s="59"/>
      <c r="C2783" s="49"/>
      <c r="D2783" s="60"/>
      <c r="E2783" s="50"/>
      <c r="F2783" s="51"/>
    </row>
    <row r="2784" spans="2:6">
      <c r="B2784" s="59"/>
      <c r="C2784" s="49"/>
      <c r="D2784" s="60"/>
      <c r="E2784" s="50"/>
      <c r="F2784" s="51"/>
    </row>
    <row r="2785" spans="2:6">
      <c r="B2785" s="59"/>
      <c r="C2785" s="49"/>
      <c r="D2785" s="60"/>
      <c r="E2785" s="50"/>
      <c r="F2785" s="51"/>
    </row>
    <row r="2786" spans="2:6">
      <c r="B2786" s="59"/>
      <c r="C2786" s="49"/>
      <c r="D2786" s="60"/>
      <c r="E2786" s="50"/>
      <c r="F2786" s="51"/>
    </row>
    <row r="2787" spans="2:6">
      <c r="B2787" s="59"/>
      <c r="C2787" s="49"/>
      <c r="D2787" s="60"/>
      <c r="E2787" s="50"/>
      <c r="F2787" s="51"/>
    </row>
    <row r="2788" spans="2:6">
      <c r="B2788" s="59"/>
      <c r="C2788" s="49"/>
      <c r="D2788" s="60"/>
      <c r="E2788" s="50"/>
      <c r="F2788" s="51"/>
    </row>
    <row r="2789" spans="2:6">
      <c r="B2789" s="59"/>
      <c r="C2789" s="49"/>
      <c r="D2789" s="60"/>
      <c r="E2789" s="50"/>
      <c r="F2789" s="51"/>
    </row>
    <row r="2790" spans="2:6">
      <c r="B2790" s="59"/>
      <c r="C2790" s="49"/>
      <c r="D2790" s="60"/>
      <c r="E2790" s="50"/>
      <c r="F2790" s="51"/>
    </row>
    <row r="2791" spans="2:6">
      <c r="B2791" s="59"/>
      <c r="C2791" s="49"/>
      <c r="D2791" s="60"/>
      <c r="E2791" s="50"/>
      <c r="F2791" s="51"/>
    </row>
    <row r="2792" spans="2:6">
      <c r="B2792" s="59"/>
      <c r="C2792" s="49"/>
      <c r="D2792" s="60"/>
      <c r="E2792" s="50"/>
      <c r="F2792" s="51"/>
    </row>
    <row r="2793" spans="2:6">
      <c r="B2793" s="59"/>
      <c r="C2793" s="49"/>
      <c r="D2793" s="60"/>
      <c r="E2793" s="50"/>
      <c r="F2793" s="51"/>
    </row>
    <row r="2794" spans="2:6">
      <c r="B2794" s="59"/>
      <c r="C2794" s="49"/>
      <c r="D2794" s="60"/>
      <c r="E2794" s="50"/>
      <c r="F2794" s="51"/>
    </row>
    <row r="2795" spans="2:6">
      <c r="B2795" s="59"/>
      <c r="C2795" s="49"/>
      <c r="D2795" s="60"/>
      <c r="E2795" s="50"/>
      <c r="F2795" s="51"/>
    </row>
    <row r="2796" spans="2:6">
      <c r="B2796" s="59"/>
      <c r="C2796" s="49"/>
      <c r="D2796" s="60"/>
      <c r="E2796" s="50"/>
      <c r="F2796" s="51"/>
    </row>
    <row r="2797" spans="2:6">
      <c r="B2797" s="59"/>
      <c r="C2797" s="49"/>
      <c r="D2797" s="60"/>
      <c r="E2797" s="50"/>
      <c r="F2797" s="51"/>
    </row>
    <row r="2798" spans="2:6">
      <c r="B2798" s="59"/>
      <c r="C2798" s="49"/>
      <c r="D2798" s="60"/>
      <c r="E2798" s="50"/>
      <c r="F2798" s="51"/>
    </row>
    <row r="2799" spans="2:6">
      <c r="B2799" s="59"/>
      <c r="C2799" s="49"/>
      <c r="D2799" s="60"/>
      <c r="E2799" s="50"/>
      <c r="F2799" s="51"/>
    </row>
    <row r="2800" spans="2:6">
      <c r="B2800" s="59"/>
      <c r="C2800" s="49"/>
      <c r="D2800" s="60"/>
      <c r="E2800" s="50"/>
      <c r="F2800" s="51"/>
    </row>
    <row r="2801" spans="2:6">
      <c r="B2801" s="59"/>
      <c r="C2801" s="49"/>
      <c r="D2801" s="60"/>
      <c r="E2801" s="50"/>
      <c r="F2801" s="51"/>
    </row>
    <row r="2802" spans="2:6">
      <c r="B2802" s="59"/>
      <c r="C2802" s="49"/>
      <c r="D2802" s="60"/>
      <c r="E2802" s="50"/>
      <c r="F2802" s="51"/>
    </row>
    <row r="2803" spans="2:6">
      <c r="B2803" s="59"/>
      <c r="C2803" s="49"/>
      <c r="D2803" s="60"/>
      <c r="E2803" s="50"/>
      <c r="F2803" s="51"/>
    </row>
    <row r="2804" spans="2:6">
      <c r="B2804" s="59"/>
      <c r="C2804" s="49"/>
      <c r="D2804" s="60"/>
      <c r="E2804" s="50"/>
      <c r="F2804" s="51"/>
    </row>
    <row r="2805" spans="2:6">
      <c r="B2805" s="59"/>
      <c r="C2805" s="49"/>
      <c r="D2805" s="60"/>
      <c r="E2805" s="50"/>
      <c r="F2805" s="51"/>
    </row>
    <row r="2806" spans="2:6">
      <c r="B2806" s="59"/>
      <c r="C2806" s="49"/>
      <c r="D2806" s="60"/>
      <c r="E2806" s="50"/>
      <c r="F2806" s="51"/>
    </row>
    <row r="2807" spans="2:6">
      <c r="B2807" s="59"/>
      <c r="C2807" s="49"/>
      <c r="D2807" s="60"/>
      <c r="E2807" s="50"/>
      <c r="F2807" s="51"/>
    </row>
    <row r="2808" spans="2:6">
      <c r="B2808" s="59"/>
      <c r="C2808" s="49"/>
      <c r="D2808" s="60"/>
      <c r="E2808" s="50"/>
      <c r="F2808" s="51"/>
    </row>
    <row r="2809" spans="2:6">
      <c r="B2809" s="59"/>
      <c r="C2809" s="49"/>
      <c r="D2809" s="60"/>
      <c r="E2809" s="50"/>
      <c r="F2809" s="51"/>
    </row>
    <row r="2810" spans="2:6">
      <c r="B2810" s="59"/>
      <c r="C2810" s="49"/>
      <c r="D2810" s="60"/>
      <c r="E2810" s="50"/>
      <c r="F2810" s="51"/>
    </row>
    <row r="2811" spans="2:6">
      <c r="B2811" s="59"/>
      <c r="C2811" s="49"/>
      <c r="D2811" s="60"/>
      <c r="E2811" s="50"/>
      <c r="F2811" s="51"/>
    </row>
    <row r="2812" spans="2:6">
      <c r="B2812" s="59"/>
      <c r="C2812" s="49"/>
      <c r="D2812" s="60"/>
      <c r="E2812" s="50"/>
      <c r="F2812" s="51"/>
    </row>
    <row r="2813" spans="2:6">
      <c r="B2813" s="59"/>
      <c r="C2813" s="49"/>
      <c r="D2813" s="60"/>
      <c r="E2813" s="50"/>
      <c r="F2813" s="51"/>
    </row>
    <row r="2814" spans="2:6">
      <c r="B2814" s="59"/>
      <c r="C2814" s="49"/>
      <c r="D2814" s="60"/>
      <c r="E2814" s="50"/>
      <c r="F2814" s="51"/>
    </row>
    <row r="2815" spans="2:6">
      <c r="B2815" s="59"/>
      <c r="C2815" s="49"/>
      <c r="D2815" s="60"/>
      <c r="E2815" s="50"/>
      <c r="F2815" s="51"/>
    </row>
    <row r="2816" spans="2:6">
      <c r="B2816" s="59"/>
      <c r="C2816" s="49"/>
      <c r="D2816" s="60"/>
      <c r="E2816" s="50"/>
      <c r="F2816" s="51"/>
    </row>
    <row r="2817" spans="2:6">
      <c r="B2817" s="59"/>
      <c r="C2817" s="49"/>
      <c r="D2817" s="60"/>
      <c r="E2817" s="50"/>
      <c r="F2817" s="51"/>
    </row>
    <row r="2818" spans="2:6">
      <c r="B2818" s="59"/>
      <c r="C2818" s="49"/>
      <c r="D2818" s="60"/>
      <c r="E2818" s="50"/>
      <c r="F2818" s="51"/>
    </row>
    <row r="2819" spans="2:6">
      <c r="B2819" s="59"/>
      <c r="C2819" s="49"/>
      <c r="D2819" s="60"/>
      <c r="E2819" s="50"/>
      <c r="F2819" s="51"/>
    </row>
    <row r="2820" spans="2:6">
      <c r="B2820" s="59"/>
      <c r="C2820" s="49"/>
      <c r="D2820" s="60"/>
      <c r="E2820" s="50"/>
      <c r="F2820" s="51"/>
    </row>
    <row r="2821" spans="2:6">
      <c r="B2821" s="59"/>
      <c r="C2821" s="49"/>
      <c r="D2821" s="60"/>
      <c r="E2821" s="50"/>
      <c r="F2821" s="51"/>
    </row>
    <row r="2822" spans="2:6">
      <c r="B2822" s="59"/>
      <c r="C2822" s="49"/>
      <c r="D2822" s="60"/>
      <c r="E2822" s="50"/>
      <c r="F2822" s="51"/>
    </row>
    <row r="2823" spans="2:6">
      <c r="B2823" s="59"/>
      <c r="C2823" s="49"/>
      <c r="D2823" s="60"/>
      <c r="E2823" s="50"/>
      <c r="F2823" s="51"/>
    </row>
    <row r="2824" spans="2:6">
      <c r="B2824" s="59"/>
      <c r="C2824" s="49"/>
      <c r="D2824" s="60"/>
      <c r="E2824" s="50"/>
      <c r="F2824" s="51"/>
    </row>
    <row r="2825" spans="2:6">
      <c r="B2825" s="59"/>
      <c r="C2825" s="49"/>
      <c r="D2825" s="60"/>
      <c r="E2825" s="50"/>
      <c r="F2825" s="51"/>
    </row>
    <row r="2826" spans="2:6">
      <c r="B2826" s="59"/>
      <c r="C2826" s="49"/>
      <c r="D2826" s="60"/>
      <c r="E2826" s="50"/>
      <c r="F2826" s="51"/>
    </row>
    <row r="2827" spans="2:6">
      <c r="B2827" s="59"/>
      <c r="C2827" s="49"/>
      <c r="D2827" s="60"/>
      <c r="E2827" s="50"/>
      <c r="F2827" s="51"/>
    </row>
    <row r="2828" spans="2:6">
      <c r="B2828" s="59"/>
      <c r="C2828" s="49"/>
      <c r="D2828" s="60"/>
      <c r="E2828" s="50"/>
      <c r="F2828" s="51"/>
    </row>
    <row r="2829" spans="2:6">
      <c r="B2829" s="59"/>
      <c r="C2829" s="49"/>
      <c r="D2829" s="60"/>
      <c r="E2829" s="50"/>
      <c r="F2829" s="51"/>
    </row>
    <row r="2830" spans="2:6">
      <c r="B2830" s="59"/>
      <c r="C2830" s="49"/>
      <c r="D2830" s="60"/>
      <c r="E2830" s="50"/>
      <c r="F2830" s="51"/>
    </row>
    <row r="2831" spans="2:6">
      <c r="B2831" s="59"/>
      <c r="C2831" s="49"/>
      <c r="D2831" s="60"/>
      <c r="E2831" s="50"/>
      <c r="F2831" s="51"/>
    </row>
    <row r="2832" spans="2:6">
      <c r="B2832" s="59"/>
      <c r="C2832" s="49"/>
      <c r="D2832" s="60"/>
      <c r="E2832" s="50"/>
      <c r="F2832" s="51"/>
    </row>
    <row r="2833" spans="2:6">
      <c r="B2833" s="59"/>
      <c r="C2833" s="49"/>
      <c r="D2833" s="60"/>
      <c r="E2833" s="50"/>
      <c r="F2833" s="51"/>
    </row>
    <row r="2834" spans="2:6">
      <c r="B2834" s="59"/>
      <c r="C2834" s="49"/>
      <c r="D2834" s="60"/>
      <c r="E2834" s="50"/>
      <c r="F2834" s="51"/>
    </row>
    <row r="2835" spans="2:6">
      <c r="B2835" s="59"/>
      <c r="C2835" s="49"/>
      <c r="D2835" s="60"/>
      <c r="E2835" s="50"/>
      <c r="F2835" s="51"/>
    </row>
    <row r="2836" spans="2:6">
      <c r="B2836" s="59"/>
      <c r="C2836" s="49"/>
      <c r="D2836" s="60"/>
      <c r="E2836" s="50"/>
      <c r="F2836" s="51"/>
    </row>
    <row r="2837" spans="2:6">
      <c r="B2837" s="59"/>
      <c r="C2837" s="49"/>
      <c r="D2837" s="60"/>
      <c r="E2837" s="50"/>
      <c r="F2837" s="51"/>
    </row>
    <row r="2838" spans="2:6">
      <c r="B2838" s="59"/>
      <c r="C2838" s="49"/>
      <c r="D2838" s="60"/>
      <c r="E2838" s="50"/>
      <c r="F2838" s="51"/>
    </row>
    <row r="2839" spans="2:6">
      <c r="B2839" s="59"/>
      <c r="C2839" s="49"/>
      <c r="D2839" s="60"/>
      <c r="E2839" s="50"/>
      <c r="F2839" s="51"/>
    </row>
    <row r="2840" spans="2:6">
      <c r="B2840" s="59"/>
      <c r="C2840" s="49"/>
      <c r="D2840" s="60"/>
      <c r="E2840" s="50"/>
      <c r="F2840" s="51"/>
    </row>
    <row r="2841" spans="2:6">
      <c r="B2841" s="59"/>
      <c r="C2841" s="49"/>
      <c r="D2841" s="60"/>
      <c r="E2841" s="50"/>
      <c r="F2841" s="51"/>
    </row>
    <row r="2842" spans="2:6">
      <c r="B2842" s="59"/>
      <c r="C2842" s="49"/>
      <c r="D2842" s="60"/>
      <c r="E2842" s="50"/>
      <c r="F2842" s="51"/>
    </row>
    <row r="2843" spans="2:6">
      <c r="B2843" s="59"/>
      <c r="C2843" s="49"/>
      <c r="D2843" s="60"/>
      <c r="E2843" s="50"/>
      <c r="F2843" s="51"/>
    </row>
    <row r="2844" spans="2:6">
      <c r="B2844" s="59"/>
      <c r="C2844" s="49"/>
      <c r="D2844" s="60"/>
      <c r="E2844" s="50"/>
      <c r="F2844" s="51"/>
    </row>
    <row r="2845" spans="2:6">
      <c r="B2845" s="59"/>
      <c r="C2845" s="49"/>
      <c r="D2845" s="60"/>
      <c r="E2845" s="50"/>
      <c r="F2845" s="51"/>
    </row>
    <row r="2846" spans="2:6">
      <c r="B2846" s="59"/>
      <c r="C2846" s="49"/>
      <c r="D2846" s="60"/>
      <c r="E2846" s="50"/>
      <c r="F2846" s="51"/>
    </row>
    <row r="2847" spans="2:6">
      <c r="B2847" s="59"/>
      <c r="C2847" s="49"/>
      <c r="D2847" s="60"/>
      <c r="E2847" s="50"/>
      <c r="F2847" s="51"/>
    </row>
    <row r="2848" spans="2:6">
      <c r="B2848" s="59"/>
      <c r="C2848" s="49"/>
      <c r="D2848" s="60"/>
      <c r="E2848" s="50"/>
      <c r="F2848" s="51"/>
    </row>
    <row r="2849" spans="2:6">
      <c r="B2849" s="59"/>
      <c r="C2849" s="49"/>
      <c r="D2849" s="60"/>
      <c r="E2849" s="50"/>
      <c r="F2849" s="51"/>
    </row>
    <row r="2850" spans="2:6">
      <c r="B2850" s="59"/>
      <c r="C2850" s="49"/>
      <c r="D2850" s="60"/>
      <c r="E2850" s="50"/>
      <c r="F2850" s="51"/>
    </row>
    <row r="2851" spans="2:6">
      <c r="B2851" s="59"/>
      <c r="C2851" s="49"/>
      <c r="D2851" s="60"/>
      <c r="E2851" s="50"/>
      <c r="F2851" s="51"/>
    </row>
    <row r="2852" spans="2:6">
      <c r="B2852" s="59"/>
      <c r="C2852" s="49"/>
      <c r="D2852" s="60"/>
      <c r="E2852" s="50"/>
      <c r="F2852" s="51"/>
    </row>
    <row r="2853" spans="2:6">
      <c r="B2853" s="59"/>
      <c r="C2853" s="49"/>
      <c r="D2853" s="60"/>
      <c r="E2853" s="50"/>
      <c r="F2853" s="51"/>
    </row>
    <row r="2854" spans="2:6">
      <c r="B2854" s="59"/>
      <c r="C2854" s="49"/>
      <c r="D2854" s="60"/>
      <c r="E2854" s="50"/>
      <c r="F2854" s="51"/>
    </row>
    <row r="2855" spans="2:6">
      <c r="B2855" s="59"/>
      <c r="C2855" s="49"/>
      <c r="D2855" s="60"/>
      <c r="E2855" s="50"/>
      <c r="F2855" s="51"/>
    </row>
    <row r="2856" spans="2:6">
      <c r="B2856" s="59"/>
      <c r="C2856" s="49"/>
      <c r="D2856" s="60"/>
      <c r="E2856" s="50"/>
      <c r="F2856" s="51"/>
    </row>
    <row r="2857" spans="2:6">
      <c r="B2857" s="59"/>
      <c r="C2857" s="49"/>
      <c r="D2857" s="60"/>
      <c r="E2857" s="50"/>
      <c r="F2857" s="51"/>
    </row>
    <row r="2858" spans="2:6">
      <c r="B2858" s="59"/>
      <c r="C2858" s="49"/>
      <c r="D2858" s="60"/>
      <c r="E2858" s="50"/>
      <c r="F2858" s="51"/>
    </row>
    <row r="2859" spans="2:6">
      <c r="B2859" s="59"/>
      <c r="C2859" s="49"/>
      <c r="D2859" s="60"/>
      <c r="E2859" s="50"/>
      <c r="F2859" s="51"/>
    </row>
    <row r="2860" spans="2:6">
      <c r="B2860" s="59"/>
      <c r="C2860" s="49"/>
      <c r="D2860" s="60"/>
      <c r="E2860" s="50"/>
      <c r="F2860" s="51"/>
    </row>
    <row r="2861" spans="2:6">
      <c r="B2861" s="59"/>
      <c r="C2861" s="49"/>
      <c r="D2861" s="60"/>
      <c r="E2861" s="50"/>
      <c r="F2861" s="51"/>
    </row>
    <row r="2862" spans="2:6">
      <c r="B2862" s="59"/>
      <c r="C2862" s="49"/>
      <c r="D2862" s="60"/>
      <c r="E2862" s="50"/>
      <c r="F2862" s="51"/>
    </row>
    <row r="2863" spans="2:6">
      <c r="B2863" s="59"/>
      <c r="C2863" s="49"/>
      <c r="D2863" s="60"/>
      <c r="E2863" s="50"/>
      <c r="F2863" s="51"/>
    </row>
    <row r="2864" spans="2:6">
      <c r="B2864" s="59"/>
      <c r="C2864" s="49"/>
      <c r="D2864" s="60"/>
      <c r="E2864" s="50"/>
      <c r="F2864" s="51"/>
    </row>
    <row r="2865" spans="2:6">
      <c r="B2865" s="59"/>
      <c r="C2865" s="49"/>
      <c r="D2865" s="60"/>
      <c r="E2865" s="50"/>
      <c r="F2865" s="51"/>
    </row>
    <row r="2866" spans="2:6">
      <c r="B2866" s="59"/>
      <c r="C2866" s="49"/>
      <c r="D2866" s="60"/>
      <c r="E2866" s="50"/>
      <c r="F2866" s="51"/>
    </row>
    <row r="2867" spans="2:6">
      <c r="B2867" s="59"/>
      <c r="C2867" s="49"/>
      <c r="D2867" s="60"/>
      <c r="E2867" s="50"/>
      <c r="F2867" s="51"/>
    </row>
    <row r="2868" spans="2:6">
      <c r="B2868" s="59"/>
      <c r="C2868" s="49"/>
      <c r="D2868" s="60"/>
      <c r="E2868" s="50"/>
      <c r="F2868" s="51"/>
    </row>
    <row r="2869" spans="2:6">
      <c r="B2869" s="59"/>
      <c r="C2869" s="49"/>
      <c r="D2869" s="60"/>
      <c r="E2869" s="50"/>
      <c r="F2869" s="51"/>
    </row>
    <row r="2870" spans="2:6">
      <c r="B2870" s="59"/>
      <c r="C2870" s="49"/>
      <c r="D2870" s="60"/>
      <c r="E2870" s="50"/>
      <c r="F2870" s="51"/>
    </row>
    <row r="2871" spans="2:6">
      <c r="B2871" s="59"/>
      <c r="C2871" s="49"/>
      <c r="D2871" s="60"/>
      <c r="E2871" s="50"/>
      <c r="F2871" s="51"/>
    </row>
    <row r="2872" spans="2:6">
      <c r="B2872" s="59"/>
      <c r="C2872" s="49"/>
      <c r="D2872" s="60"/>
      <c r="E2872" s="50"/>
      <c r="F2872" s="51"/>
    </row>
    <row r="2873" spans="2:6">
      <c r="B2873" s="59"/>
      <c r="C2873" s="49"/>
      <c r="D2873" s="60"/>
      <c r="E2873" s="50"/>
      <c r="F2873" s="51"/>
    </row>
    <row r="2874" spans="2:6">
      <c r="B2874" s="59"/>
      <c r="C2874" s="49"/>
      <c r="D2874" s="60"/>
      <c r="E2874" s="50"/>
      <c r="F2874" s="51"/>
    </row>
    <row r="2875" spans="2:6">
      <c r="B2875" s="59"/>
      <c r="C2875" s="49"/>
      <c r="D2875" s="60"/>
      <c r="E2875" s="50"/>
      <c r="F2875" s="51"/>
    </row>
    <row r="2876" spans="2:6">
      <c r="B2876" s="59"/>
      <c r="C2876" s="49"/>
      <c r="D2876" s="60"/>
      <c r="E2876" s="50"/>
      <c r="F2876" s="51"/>
    </row>
    <row r="2877" spans="2:6">
      <c r="B2877" s="59"/>
      <c r="C2877" s="49"/>
      <c r="D2877" s="60"/>
      <c r="E2877" s="50"/>
      <c r="F2877" s="51"/>
    </row>
    <row r="2878" spans="2:6">
      <c r="B2878" s="59"/>
      <c r="C2878" s="49"/>
      <c r="D2878" s="60"/>
      <c r="E2878" s="50"/>
      <c r="F2878" s="51"/>
    </row>
    <row r="2879" spans="2:6">
      <c r="B2879" s="59"/>
      <c r="C2879" s="49"/>
      <c r="D2879" s="60"/>
      <c r="E2879" s="50"/>
      <c r="F2879" s="51"/>
    </row>
    <row r="2880" spans="2:6">
      <c r="B2880" s="59"/>
      <c r="C2880" s="49"/>
      <c r="D2880" s="60"/>
      <c r="E2880" s="50"/>
      <c r="F2880" s="51"/>
    </row>
    <row r="2881" spans="2:6">
      <c r="B2881" s="59"/>
      <c r="C2881" s="49"/>
      <c r="D2881" s="60"/>
      <c r="E2881" s="50"/>
      <c r="F2881" s="51"/>
    </row>
    <row r="2882" spans="2:6">
      <c r="B2882" s="59"/>
      <c r="C2882" s="49"/>
      <c r="D2882" s="60"/>
      <c r="E2882" s="50"/>
      <c r="F2882" s="51"/>
    </row>
    <row r="2883" spans="2:6">
      <c r="B2883" s="59"/>
      <c r="C2883" s="49"/>
      <c r="D2883" s="60"/>
      <c r="E2883" s="50"/>
      <c r="F2883" s="51"/>
    </row>
    <row r="2884" spans="2:6">
      <c r="B2884" s="59"/>
      <c r="C2884" s="49"/>
      <c r="D2884" s="60"/>
      <c r="E2884" s="50"/>
      <c r="F2884" s="51"/>
    </row>
    <row r="2885" spans="2:6">
      <c r="B2885" s="59"/>
      <c r="C2885" s="49"/>
      <c r="D2885" s="60"/>
      <c r="E2885" s="50"/>
      <c r="F2885" s="51"/>
    </row>
    <row r="2886" spans="2:6">
      <c r="B2886" s="59"/>
      <c r="C2886" s="49"/>
      <c r="D2886" s="60"/>
      <c r="E2886" s="50"/>
      <c r="F2886" s="51"/>
    </row>
    <row r="2887" spans="2:6">
      <c r="B2887" s="59"/>
      <c r="C2887" s="49"/>
      <c r="D2887" s="60"/>
      <c r="E2887" s="50"/>
      <c r="F2887" s="51"/>
    </row>
    <row r="2888" spans="2:6">
      <c r="B2888" s="59"/>
      <c r="C2888" s="49"/>
      <c r="D2888" s="60"/>
      <c r="E2888" s="50"/>
      <c r="F2888" s="51"/>
    </row>
    <row r="2889" spans="2:6">
      <c r="B2889" s="59"/>
      <c r="C2889" s="49"/>
      <c r="D2889" s="60"/>
      <c r="E2889" s="50"/>
      <c r="F2889" s="51"/>
    </row>
    <row r="2890" spans="2:6">
      <c r="B2890" s="59"/>
      <c r="C2890" s="49"/>
      <c r="D2890" s="60"/>
      <c r="E2890" s="50"/>
      <c r="F2890" s="51"/>
    </row>
    <row r="2891" spans="2:6">
      <c r="B2891" s="59"/>
      <c r="C2891" s="49"/>
      <c r="D2891" s="60"/>
      <c r="E2891" s="50"/>
      <c r="F2891" s="51"/>
    </row>
    <row r="2892" spans="2:6">
      <c r="B2892" s="59"/>
      <c r="C2892" s="49"/>
      <c r="D2892" s="60"/>
      <c r="E2892" s="50"/>
      <c r="F2892" s="51"/>
    </row>
    <row r="2893" spans="2:6">
      <c r="B2893" s="59"/>
      <c r="C2893" s="49"/>
      <c r="D2893" s="60"/>
      <c r="E2893" s="50"/>
      <c r="F2893" s="51"/>
    </row>
    <row r="2894" spans="2:6">
      <c r="B2894" s="59"/>
      <c r="C2894" s="49"/>
      <c r="D2894" s="60"/>
      <c r="E2894" s="50"/>
      <c r="F2894" s="51"/>
    </row>
    <row r="2895" spans="2:6">
      <c r="B2895" s="59"/>
      <c r="C2895" s="49"/>
      <c r="D2895" s="60"/>
      <c r="E2895" s="50"/>
      <c r="F2895" s="51"/>
    </row>
    <row r="2896" spans="2:6">
      <c r="B2896" s="59"/>
      <c r="C2896" s="49"/>
      <c r="D2896" s="60"/>
      <c r="E2896" s="50"/>
      <c r="F2896" s="51"/>
    </row>
    <row r="2897" spans="2:6">
      <c r="B2897" s="59"/>
      <c r="C2897" s="49"/>
      <c r="D2897" s="60"/>
      <c r="E2897" s="50"/>
      <c r="F2897" s="51"/>
    </row>
    <row r="2898" spans="2:6">
      <c r="B2898" s="59"/>
      <c r="C2898" s="49"/>
      <c r="D2898" s="60"/>
      <c r="E2898" s="50"/>
      <c r="F2898" s="51"/>
    </row>
    <row r="2899" spans="2:6">
      <c r="B2899" s="59"/>
      <c r="C2899" s="49"/>
      <c r="D2899" s="60"/>
      <c r="E2899" s="50"/>
      <c r="F2899" s="51"/>
    </row>
    <row r="2900" spans="2:6">
      <c r="B2900" s="59"/>
      <c r="C2900" s="49"/>
      <c r="D2900" s="60"/>
      <c r="E2900" s="50"/>
      <c r="F2900" s="51"/>
    </row>
    <row r="2901" spans="2:6">
      <c r="B2901" s="59"/>
      <c r="C2901" s="49"/>
      <c r="D2901" s="60"/>
      <c r="E2901" s="50"/>
      <c r="F2901" s="51"/>
    </row>
    <row r="2902" spans="2:6">
      <c r="B2902" s="59"/>
      <c r="C2902" s="49"/>
      <c r="D2902" s="60"/>
      <c r="E2902" s="50"/>
      <c r="F2902" s="51"/>
    </row>
    <row r="2903" spans="2:6">
      <c r="B2903" s="59"/>
      <c r="C2903" s="49"/>
      <c r="D2903" s="60"/>
      <c r="E2903" s="50"/>
      <c r="F2903" s="51"/>
    </row>
    <row r="2904" spans="2:6">
      <c r="B2904" s="59"/>
      <c r="C2904" s="49"/>
      <c r="D2904" s="60"/>
      <c r="E2904" s="50"/>
      <c r="F2904" s="51"/>
    </row>
    <row r="2905" spans="2:6">
      <c r="B2905" s="59"/>
      <c r="C2905" s="49"/>
      <c r="D2905" s="60"/>
      <c r="E2905" s="50"/>
      <c r="F2905" s="51"/>
    </row>
    <row r="2906" spans="2:6">
      <c r="B2906" s="59"/>
      <c r="C2906" s="49"/>
      <c r="D2906" s="60"/>
      <c r="E2906" s="50"/>
      <c r="F2906" s="51"/>
    </row>
    <row r="2907" spans="2:6">
      <c r="B2907" s="59"/>
      <c r="C2907" s="49"/>
      <c r="D2907" s="60"/>
      <c r="E2907" s="50"/>
      <c r="F2907" s="51"/>
    </row>
    <row r="2908" spans="2:6">
      <c r="B2908" s="59"/>
      <c r="C2908" s="49"/>
      <c r="D2908" s="60"/>
      <c r="E2908" s="50"/>
      <c r="F2908" s="51"/>
    </row>
    <row r="2909" spans="2:6">
      <c r="B2909" s="59"/>
      <c r="C2909" s="49"/>
      <c r="D2909" s="60"/>
      <c r="E2909" s="50"/>
      <c r="F2909" s="51"/>
    </row>
    <row r="2910" spans="2:6">
      <c r="B2910" s="59"/>
      <c r="C2910" s="49"/>
      <c r="D2910" s="60"/>
      <c r="E2910" s="50"/>
      <c r="F2910" s="51"/>
    </row>
    <row r="2911" spans="2:6">
      <c r="B2911" s="59"/>
      <c r="C2911" s="49"/>
      <c r="D2911" s="60"/>
      <c r="E2911" s="50"/>
      <c r="F2911" s="51"/>
    </row>
    <row r="2912" spans="2:6">
      <c r="B2912" s="59"/>
      <c r="C2912" s="49"/>
      <c r="D2912" s="60"/>
      <c r="E2912" s="50"/>
      <c r="F2912" s="51"/>
    </row>
    <row r="2913" spans="2:6">
      <c r="B2913" s="59"/>
      <c r="C2913" s="49"/>
      <c r="D2913" s="60"/>
      <c r="E2913" s="50"/>
      <c r="F2913" s="51"/>
    </row>
    <row r="2914" spans="2:6">
      <c r="B2914" s="59"/>
      <c r="C2914" s="49"/>
      <c r="D2914" s="60"/>
      <c r="E2914" s="50"/>
      <c r="F2914" s="51"/>
    </row>
    <row r="2915" spans="2:6">
      <c r="B2915" s="59"/>
      <c r="C2915" s="49"/>
      <c r="D2915" s="60"/>
      <c r="E2915" s="50"/>
      <c r="F2915" s="51"/>
    </row>
    <row r="2916" spans="2:6">
      <c r="B2916" s="59"/>
      <c r="C2916" s="49"/>
      <c r="D2916" s="60"/>
      <c r="E2916" s="50"/>
      <c r="F2916" s="51"/>
    </row>
    <row r="2917" spans="2:6">
      <c r="B2917" s="59"/>
      <c r="C2917" s="49"/>
      <c r="D2917" s="60"/>
      <c r="E2917" s="50"/>
      <c r="F2917" s="51"/>
    </row>
    <row r="2918" spans="2:6">
      <c r="B2918" s="59"/>
      <c r="C2918" s="49"/>
      <c r="D2918" s="60"/>
      <c r="E2918" s="50"/>
      <c r="F2918" s="51"/>
    </row>
    <row r="2919" spans="2:6">
      <c r="B2919" s="59"/>
      <c r="C2919" s="49"/>
      <c r="D2919" s="60"/>
      <c r="E2919" s="50"/>
      <c r="F2919" s="51"/>
    </row>
    <row r="2920" spans="2:6">
      <c r="B2920" s="59"/>
      <c r="C2920" s="49"/>
      <c r="D2920" s="60"/>
      <c r="E2920" s="50"/>
      <c r="F2920" s="51"/>
    </row>
    <row r="2921" spans="2:6">
      <c r="B2921" s="59"/>
      <c r="C2921" s="49"/>
      <c r="D2921" s="60"/>
      <c r="E2921" s="50"/>
      <c r="F2921" s="51"/>
    </row>
    <row r="2922" spans="2:6">
      <c r="B2922" s="59"/>
      <c r="C2922" s="49"/>
      <c r="D2922" s="60"/>
      <c r="E2922" s="50"/>
      <c r="F2922" s="51"/>
    </row>
    <row r="2923" spans="2:6">
      <c r="B2923" s="59"/>
      <c r="C2923" s="49"/>
      <c r="D2923" s="60"/>
      <c r="E2923" s="50"/>
      <c r="F2923" s="51"/>
    </row>
    <row r="2924" spans="2:6">
      <c r="B2924" s="59"/>
      <c r="C2924" s="49"/>
      <c r="D2924" s="60"/>
      <c r="E2924" s="50"/>
      <c r="F2924" s="51"/>
    </row>
    <row r="2925" spans="2:6">
      <c r="B2925" s="59"/>
      <c r="C2925" s="49"/>
      <c r="D2925" s="60"/>
      <c r="E2925" s="50"/>
      <c r="F2925" s="51"/>
    </row>
    <row r="2926" spans="2:6">
      <c r="B2926" s="59"/>
      <c r="C2926" s="49"/>
      <c r="D2926" s="60"/>
      <c r="E2926" s="50"/>
      <c r="F2926" s="51"/>
    </row>
    <row r="2927" spans="2:6">
      <c r="B2927" s="59"/>
      <c r="C2927" s="49"/>
      <c r="D2927" s="60"/>
      <c r="E2927" s="50"/>
      <c r="F2927" s="51"/>
    </row>
    <row r="2928" spans="2:6">
      <c r="B2928" s="59"/>
      <c r="C2928" s="49"/>
      <c r="D2928" s="60"/>
      <c r="E2928" s="50"/>
      <c r="F2928" s="51"/>
    </row>
    <row r="2929" spans="2:6">
      <c r="B2929" s="59"/>
      <c r="C2929" s="49"/>
      <c r="D2929" s="60"/>
      <c r="E2929" s="50"/>
      <c r="F2929" s="51"/>
    </row>
    <row r="2930" spans="2:6">
      <c r="B2930" s="59"/>
      <c r="C2930" s="49"/>
      <c r="D2930" s="60"/>
      <c r="E2930" s="50"/>
      <c r="F2930" s="51"/>
    </row>
    <row r="2931" spans="2:6">
      <c r="B2931" s="59"/>
      <c r="C2931" s="49"/>
      <c r="D2931" s="60"/>
      <c r="E2931" s="50"/>
      <c r="F2931" s="51"/>
    </row>
    <row r="2932" spans="2:6">
      <c r="B2932" s="59"/>
      <c r="C2932" s="49"/>
      <c r="D2932" s="60"/>
      <c r="E2932" s="50"/>
      <c r="F2932" s="51"/>
    </row>
    <row r="2933" spans="2:6">
      <c r="B2933" s="59"/>
      <c r="C2933" s="49"/>
      <c r="D2933" s="60"/>
      <c r="E2933" s="50"/>
      <c r="F2933" s="51"/>
    </row>
    <row r="2934" spans="2:6">
      <c r="B2934" s="59"/>
      <c r="C2934" s="49"/>
      <c r="D2934" s="60"/>
      <c r="E2934" s="50"/>
      <c r="F2934" s="51"/>
    </row>
    <row r="2935" spans="2:6">
      <c r="B2935" s="59"/>
      <c r="C2935" s="49"/>
      <c r="D2935" s="60"/>
      <c r="E2935" s="50"/>
      <c r="F2935" s="51"/>
    </row>
    <row r="2936" spans="2:6">
      <c r="B2936" s="59"/>
      <c r="C2936" s="49"/>
      <c r="D2936" s="60"/>
      <c r="E2936" s="50"/>
      <c r="F2936" s="51"/>
    </row>
    <row r="2937" spans="2:6">
      <c r="B2937" s="59"/>
      <c r="C2937" s="49"/>
      <c r="D2937" s="60"/>
      <c r="E2937" s="50"/>
      <c r="F2937" s="51"/>
    </row>
    <row r="2938" spans="2:6">
      <c r="B2938" s="59"/>
      <c r="C2938" s="49"/>
      <c r="D2938" s="60"/>
      <c r="E2938" s="50"/>
      <c r="F2938" s="51"/>
    </row>
    <row r="2939" spans="2:6">
      <c r="B2939" s="59"/>
      <c r="C2939" s="49"/>
      <c r="D2939" s="60"/>
      <c r="E2939" s="50"/>
      <c r="F2939" s="51"/>
    </row>
    <row r="2940" spans="2:6">
      <c r="B2940" s="59"/>
      <c r="C2940" s="49"/>
      <c r="D2940" s="60"/>
      <c r="E2940" s="50"/>
      <c r="F2940" s="51"/>
    </row>
    <row r="2941" spans="2:6">
      <c r="B2941" s="59"/>
      <c r="C2941" s="49"/>
      <c r="D2941" s="60"/>
      <c r="E2941" s="50"/>
      <c r="F2941" s="51"/>
    </row>
    <row r="2942" spans="2:6">
      <c r="B2942" s="59"/>
      <c r="C2942" s="49"/>
      <c r="D2942" s="60"/>
      <c r="E2942" s="50"/>
      <c r="F2942" s="51"/>
    </row>
    <row r="2943" spans="2:6">
      <c r="B2943" s="59"/>
      <c r="C2943" s="49"/>
      <c r="D2943" s="60"/>
      <c r="E2943" s="50"/>
      <c r="F2943" s="51"/>
    </row>
    <row r="2944" spans="2:6">
      <c r="B2944" s="59"/>
      <c r="C2944" s="49"/>
      <c r="D2944" s="60"/>
      <c r="E2944" s="50"/>
      <c r="F2944" s="51"/>
    </row>
    <row r="2945" spans="2:6">
      <c r="B2945" s="59"/>
      <c r="C2945" s="49"/>
      <c r="D2945" s="60"/>
      <c r="E2945" s="50"/>
      <c r="F2945" s="51"/>
    </row>
    <row r="2946" spans="2:6">
      <c r="B2946" s="59"/>
      <c r="C2946" s="49"/>
      <c r="D2946" s="60"/>
      <c r="E2946" s="50"/>
      <c r="F2946" s="51"/>
    </row>
    <row r="2947" spans="2:6">
      <c r="B2947" s="59"/>
      <c r="C2947" s="49"/>
      <c r="D2947" s="60"/>
      <c r="E2947" s="50"/>
      <c r="F2947" s="51"/>
    </row>
    <row r="2948" spans="2:6">
      <c r="B2948" s="59"/>
      <c r="C2948" s="49"/>
      <c r="D2948" s="60"/>
      <c r="E2948" s="50"/>
      <c r="F2948" s="51"/>
    </row>
    <row r="2949" spans="2:6">
      <c r="B2949" s="59"/>
      <c r="C2949" s="49"/>
      <c r="D2949" s="60"/>
      <c r="E2949" s="50"/>
      <c r="F2949" s="51"/>
    </row>
    <row r="2950" spans="2:6">
      <c r="B2950" s="59"/>
      <c r="C2950" s="49"/>
      <c r="D2950" s="60"/>
      <c r="E2950" s="50"/>
      <c r="F2950" s="51"/>
    </row>
    <row r="2951" spans="2:6">
      <c r="B2951" s="59"/>
      <c r="C2951" s="49"/>
      <c r="D2951" s="60"/>
      <c r="E2951" s="50"/>
      <c r="F2951" s="51"/>
    </row>
    <row r="2952" spans="2:6">
      <c r="B2952" s="59"/>
      <c r="C2952" s="49"/>
      <c r="D2952" s="60"/>
      <c r="E2952" s="50"/>
      <c r="F2952" s="51"/>
    </row>
    <row r="2953" spans="2:6">
      <c r="B2953" s="59"/>
      <c r="C2953" s="49"/>
      <c r="D2953" s="60"/>
      <c r="E2953" s="50"/>
      <c r="F2953" s="51"/>
    </row>
    <row r="2954" spans="2:6">
      <c r="B2954" s="59"/>
      <c r="C2954" s="49"/>
      <c r="D2954" s="60"/>
      <c r="E2954" s="50"/>
      <c r="F2954" s="51"/>
    </row>
    <row r="2955" spans="2:6">
      <c r="B2955" s="59"/>
      <c r="C2955" s="49"/>
      <c r="D2955" s="60"/>
      <c r="E2955" s="50"/>
      <c r="F2955" s="51"/>
    </row>
    <row r="2956" spans="2:6">
      <c r="B2956" s="59"/>
      <c r="C2956" s="49"/>
      <c r="D2956" s="60"/>
      <c r="E2956" s="50"/>
      <c r="F2956" s="51"/>
    </row>
    <row r="2957" spans="2:6">
      <c r="B2957" s="59"/>
      <c r="C2957" s="49"/>
      <c r="D2957" s="60"/>
      <c r="E2957" s="50"/>
      <c r="F2957" s="51"/>
    </row>
    <row r="2958" spans="2:6">
      <c r="B2958" s="59"/>
      <c r="C2958" s="49"/>
      <c r="D2958" s="60"/>
      <c r="E2958" s="50"/>
      <c r="F2958" s="51"/>
    </row>
    <row r="2959" spans="2:6">
      <c r="B2959" s="59"/>
      <c r="C2959" s="49"/>
      <c r="D2959" s="60"/>
      <c r="E2959" s="50"/>
      <c r="F2959" s="51"/>
    </row>
    <row r="2960" spans="2:6">
      <c r="B2960" s="59"/>
      <c r="C2960" s="49"/>
      <c r="D2960" s="60"/>
      <c r="E2960" s="50"/>
      <c r="F2960" s="51"/>
    </row>
    <row r="2961" spans="2:6">
      <c r="B2961" s="59"/>
      <c r="C2961" s="49"/>
      <c r="D2961" s="60"/>
      <c r="E2961" s="50"/>
      <c r="F2961" s="51"/>
    </row>
    <row r="2962" spans="2:6">
      <c r="B2962" s="59"/>
      <c r="C2962" s="49"/>
      <c r="D2962" s="60"/>
      <c r="E2962" s="50"/>
      <c r="F2962" s="51"/>
    </row>
    <row r="2963" spans="2:6">
      <c r="B2963" s="59"/>
      <c r="C2963" s="49"/>
      <c r="D2963" s="60"/>
      <c r="E2963" s="50"/>
      <c r="F2963" s="51"/>
    </row>
    <row r="2964" spans="2:6">
      <c r="B2964" s="59"/>
      <c r="C2964" s="49"/>
      <c r="D2964" s="60"/>
      <c r="E2964" s="50"/>
      <c r="F2964" s="51"/>
    </row>
    <row r="2965" spans="2:6">
      <c r="B2965" s="59"/>
      <c r="C2965" s="49"/>
      <c r="D2965" s="60"/>
      <c r="E2965" s="50"/>
      <c r="F2965" s="51"/>
    </row>
    <row r="2966" spans="2:6">
      <c r="B2966" s="59"/>
      <c r="C2966" s="49"/>
      <c r="D2966" s="60"/>
      <c r="E2966" s="50"/>
      <c r="F2966" s="51"/>
    </row>
    <row r="2967" spans="2:6">
      <c r="B2967" s="59"/>
      <c r="C2967" s="49"/>
      <c r="D2967" s="60"/>
      <c r="E2967" s="50"/>
      <c r="F2967" s="51"/>
    </row>
    <row r="2968" spans="2:6">
      <c r="B2968" s="59"/>
      <c r="C2968" s="49"/>
      <c r="D2968" s="60"/>
      <c r="E2968" s="50"/>
      <c r="F2968" s="51"/>
    </row>
    <row r="2969" spans="2:6">
      <c r="B2969" s="59"/>
      <c r="C2969" s="49"/>
      <c r="D2969" s="60"/>
      <c r="E2969" s="50"/>
      <c r="F2969" s="51"/>
    </row>
    <row r="2970" spans="2:6">
      <c r="B2970" s="59"/>
      <c r="C2970" s="49"/>
      <c r="D2970" s="60"/>
      <c r="E2970" s="50"/>
      <c r="F2970" s="51"/>
    </row>
    <row r="2971" spans="2:6">
      <c r="B2971" s="59"/>
      <c r="C2971" s="49"/>
      <c r="D2971" s="60"/>
      <c r="E2971" s="50"/>
      <c r="F2971" s="51"/>
    </row>
    <row r="2972" spans="2:6">
      <c r="B2972" s="59"/>
      <c r="C2972" s="49"/>
      <c r="D2972" s="60"/>
      <c r="E2972" s="50"/>
      <c r="F2972" s="51"/>
    </row>
    <row r="2973" spans="2:6">
      <c r="B2973" s="59"/>
      <c r="C2973" s="49"/>
      <c r="D2973" s="60"/>
      <c r="E2973" s="50"/>
      <c r="F2973" s="51"/>
    </row>
    <row r="2974" spans="2:6">
      <c r="B2974" s="59"/>
      <c r="C2974" s="49"/>
      <c r="D2974" s="60"/>
      <c r="E2974" s="50"/>
      <c r="F2974" s="51"/>
    </row>
    <row r="2975" spans="2:6">
      <c r="B2975" s="59"/>
      <c r="C2975" s="49"/>
      <c r="D2975" s="60"/>
      <c r="E2975" s="50"/>
      <c r="F2975" s="51"/>
    </row>
    <row r="2976" spans="2:6">
      <c r="B2976" s="59"/>
      <c r="C2976" s="49"/>
      <c r="D2976" s="60"/>
      <c r="E2976" s="50"/>
      <c r="F2976" s="51"/>
    </row>
    <row r="2977" spans="2:6">
      <c r="B2977" s="59"/>
      <c r="C2977" s="49"/>
      <c r="D2977" s="60"/>
      <c r="E2977" s="50"/>
      <c r="F2977" s="51"/>
    </row>
    <row r="2978" spans="2:6">
      <c r="B2978" s="59"/>
      <c r="C2978" s="49"/>
      <c r="D2978" s="60"/>
      <c r="E2978" s="50"/>
      <c r="F2978" s="51"/>
    </row>
    <row r="2979" spans="2:6">
      <c r="B2979" s="59"/>
      <c r="C2979" s="49"/>
      <c r="D2979" s="60"/>
      <c r="E2979" s="50"/>
      <c r="F2979" s="51"/>
    </row>
    <row r="2980" spans="2:6">
      <c r="B2980" s="59"/>
      <c r="C2980" s="49"/>
      <c r="D2980" s="60"/>
      <c r="E2980" s="50"/>
      <c r="F2980" s="51"/>
    </row>
    <row r="2981" spans="2:6">
      <c r="B2981" s="59"/>
      <c r="C2981" s="49"/>
      <c r="D2981" s="60"/>
      <c r="E2981" s="50"/>
      <c r="F2981" s="51"/>
    </row>
    <row r="2982" spans="2:6">
      <c r="B2982" s="59"/>
      <c r="C2982" s="49"/>
      <c r="D2982" s="60"/>
      <c r="E2982" s="50"/>
      <c r="F2982" s="51"/>
    </row>
    <row r="2983" spans="2:6">
      <c r="B2983" s="59"/>
      <c r="C2983" s="49"/>
      <c r="D2983" s="60"/>
      <c r="E2983" s="50"/>
      <c r="F2983" s="51"/>
    </row>
    <row r="2984" spans="2:6">
      <c r="B2984" s="59"/>
      <c r="C2984" s="49"/>
      <c r="D2984" s="60"/>
      <c r="E2984" s="50"/>
      <c r="F2984" s="51"/>
    </row>
    <row r="2985" spans="2:6">
      <c r="B2985" s="59"/>
      <c r="C2985" s="49"/>
      <c r="D2985" s="60"/>
      <c r="E2985" s="50"/>
      <c r="F2985" s="51"/>
    </row>
    <row r="2986" spans="2:6">
      <c r="B2986" s="59"/>
      <c r="C2986" s="49"/>
      <c r="D2986" s="60"/>
      <c r="E2986" s="50"/>
      <c r="F2986" s="51"/>
    </row>
    <row r="2987" spans="2:6">
      <c r="B2987" s="59"/>
      <c r="C2987" s="49"/>
      <c r="D2987" s="60"/>
      <c r="E2987" s="50"/>
      <c r="F2987" s="51"/>
    </row>
    <row r="2988" spans="2:6">
      <c r="B2988" s="59"/>
      <c r="C2988" s="49"/>
      <c r="D2988" s="60"/>
      <c r="E2988" s="50"/>
      <c r="F2988" s="51"/>
    </row>
    <row r="2989" spans="2:6">
      <c r="B2989" s="59"/>
      <c r="C2989" s="49"/>
      <c r="D2989" s="60"/>
      <c r="E2989" s="50"/>
      <c r="F2989" s="51"/>
    </row>
    <row r="2990" spans="2:6">
      <c r="B2990" s="59"/>
      <c r="C2990" s="49"/>
      <c r="D2990" s="60"/>
      <c r="E2990" s="50"/>
      <c r="F2990" s="51"/>
    </row>
    <row r="2991" spans="2:6">
      <c r="B2991" s="59"/>
      <c r="C2991" s="49"/>
      <c r="D2991" s="60"/>
      <c r="E2991" s="50"/>
      <c r="F2991" s="51"/>
    </row>
    <row r="2992" spans="2:6">
      <c r="B2992" s="59"/>
      <c r="C2992" s="49"/>
      <c r="D2992" s="60"/>
      <c r="E2992" s="50"/>
      <c r="F2992" s="51"/>
    </row>
    <row r="2993" spans="2:6">
      <c r="B2993" s="59"/>
      <c r="C2993" s="49"/>
      <c r="D2993" s="60"/>
      <c r="E2993" s="50"/>
      <c r="F2993" s="51"/>
    </row>
    <row r="2994" spans="2:6">
      <c r="B2994" s="59"/>
      <c r="C2994" s="49"/>
      <c r="D2994" s="60"/>
      <c r="E2994" s="50"/>
      <c r="F2994" s="51"/>
    </row>
    <row r="2995" spans="2:6">
      <c r="B2995" s="59"/>
      <c r="C2995" s="49"/>
      <c r="D2995" s="60"/>
      <c r="E2995" s="50"/>
      <c r="F2995" s="51"/>
    </row>
    <row r="2996" spans="2:6">
      <c r="B2996" s="59"/>
      <c r="C2996" s="49"/>
      <c r="D2996" s="60"/>
      <c r="E2996" s="50"/>
      <c r="F2996" s="51"/>
    </row>
    <row r="2997" spans="2:6">
      <c r="B2997" s="59"/>
      <c r="C2997" s="49"/>
      <c r="D2997" s="60"/>
      <c r="E2997" s="50"/>
      <c r="F2997" s="51"/>
    </row>
    <row r="2998" spans="2:6">
      <c r="B2998" s="59"/>
      <c r="C2998" s="49"/>
      <c r="D2998" s="60"/>
      <c r="E2998" s="50"/>
      <c r="F2998" s="51"/>
    </row>
    <row r="2999" spans="2:6">
      <c r="B2999" s="59"/>
      <c r="C2999" s="49"/>
      <c r="D2999" s="60"/>
      <c r="E2999" s="50"/>
      <c r="F2999" s="51"/>
    </row>
    <row r="3000" spans="2:6">
      <c r="B3000" s="59"/>
      <c r="C3000" s="49"/>
      <c r="D3000" s="60"/>
      <c r="E3000" s="50"/>
      <c r="F3000" s="51"/>
    </row>
    <row r="3001" spans="2:6">
      <c r="B3001" s="59"/>
      <c r="C3001" s="49"/>
      <c r="D3001" s="60"/>
      <c r="E3001" s="50"/>
      <c r="F3001" s="51"/>
    </row>
    <row r="3002" spans="2:6">
      <c r="B3002" s="59"/>
      <c r="C3002" s="49"/>
      <c r="D3002" s="60"/>
      <c r="E3002" s="50"/>
      <c r="F3002" s="51"/>
    </row>
    <row r="3003" spans="2:6">
      <c r="B3003" s="59"/>
      <c r="C3003" s="49"/>
      <c r="D3003" s="60"/>
      <c r="E3003" s="50"/>
      <c r="F3003" s="51"/>
    </row>
    <row r="3004" spans="2:6">
      <c r="B3004" s="59"/>
      <c r="C3004" s="49"/>
      <c r="D3004" s="60"/>
      <c r="E3004" s="50"/>
      <c r="F3004" s="51"/>
    </row>
    <row r="3005" spans="2:6">
      <c r="B3005" s="59"/>
      <c r="C3005" s="49"/>
      <c r="D3005" s="60"/>
      <c r="E3005" s="50"/>
      <c r="F3005" s="51"/>
    </row>
    <row r="3006" spans="2:6">
      <c r="B3006" s="59"/>
      <c r="C3006" s="49"/>
      <c r="D3006" s="60"/>
      <c r="E3006" s="50"/>
      <c r="F3006" s="51"/>
    </row>
    <row r="3007" spans="2:6">
      <c r="B3007" s="59"/>
      <c r="C3007" s="49"/>
      <c r="D3007" s="60"/>
      <c r="E3007" s="50"/>
      <c r="F3007" s="51"/>
    </row>
    <row r="3008" spans="2:6">
      <c r="B3008" s="59"/>
      <c r="C3008" s="49"/>
      <c r="D3008" s="60"/>
      <c r="E3008" s="50"/>
      <c r="F3008" s="51"/>
    </row>
    <row r="3009" spans="2:6">
      <c r="B3009" s="59"/>
      <c r="C3009" s="49"/>
      <c r="D3009" s="60"/>
      <c r="E3009" s="50"/>
      <c r="F3009" s="51"/>
    </row>
    <row r="3010" spans="2:6">
      <c r="B3010" s="59"/>
      <c r="C3010" s="49"/>
      <c r="D3010" s="60"/>
      <c r="E3010" s="50"/>
      <c r="F3010" s="51"/>
    </row>
    <row r="3011" spans="2:6">
      <c r="B3011" s="59"/>
      <c r="C3011" s="49"/>
      <c r="D3011" s="60"/>
      <c r="E3011" s="50"/>
      <c r="F3011" s="51"/>
    </row>
    <row r="3012" spans="2:6">
      <c r="B3012" s="59"/>
      <c r="C3012" s="49"/>
      <c r="D3012" s="60"/>
      <c r="E3012" s="50"/>
      <c r="F3012" s="51"/>
    </row>
    <row r="3013" spans="2:6">
      <c r="B3013" s="59"/>
      <c r="C3013" s="49"/>
      <c r="D3013" s="60"/>
      <c r="E3013" s="50"/>
      <c r="F3013" s="51"/>
    </row>
    <row r="3014" spans="2:6">
      <c r="B3014" s="59"/>
      <c r="C3014" s="49"/>
      <c r="D3014" s="60"/>
      <c r="E3014" s="50"/>
      <c r="F3014" s="51"/>
    </row>
    <row r="3015" spans="2:6">
      <c r="B3015" s="59"/>
      <c r="C3015" s="49"/>
      <c r="D3015" s="60"/>
      <c r="E3015" s="50"/>
      <c r="F3015" s="51"/>
    </row>
    <row r="3016" spans="2:6">
      <c r="B3016" s="59"/>
      <c r="C3016" s="49"/>
      <c r="D3016" s="60"/>
      <c r="E3016" s="50"/>
      <c r="F3016" s="51"/>
    </row>
    <row r="3017" spans="2:6">
      <c r="B3017" s="59"/>
      <c r="C3017" s="49"/>
      <c r="D3017" s="60"/>
      <c r="E3017" s="50"/>
      <c r="F3017" s="51"/>
    </row>
    <row r="3018" spans="2:6">
      <c r="B3018" s="59"/>
      <c r="C3018" s="49"/>
      <c r="D3018" s="60"/>
      <c r="E3018" s="50"/>
      <c r="F3018" s="51"/>
    </row>
    <row r="3019" spans="2:6">
      <c r="B3019" s="59"/>
      <c r="C3019" s="49"/>
      <c r="D3019" s="60"/>
      <c r="E3019" s="50"/>
      <c r="F3019" s="51"/>
    </row>
    <row r="3020" spans="2:6">
      <c r="B3020" s="59"/>
      <c r="C3020" s="49"/>
      <c r="D3020" s="60"/>
      <c r="E3020" s="50"/>
      <c r="F3020" s="51"/>
    </row>
    <row r="3021" spans="2:6">
      <c r="B3021" s="59"/>
      <c r="C3021" s="49"/>
      <c r="D3021" s="60"/>
      <c r="E3021" s="50"/>
      <c r="F3021" s="51"/>
    </row>
    <row r="3022" spans="2:6">
      <c r="B3022" s="59"/>
      <c r="C3022" s="49"/>
      <c r="D3022" s="60"/>
      <c r="E3022" s="50"/>
      <c r="F3022" s="51"/>
    </row>
    <row r="3023" spans="2:6">
      <c r="B3023" s="59"/>
      <c r="C3023" s="49"/>
      <c r="D3023" s="60"/>
      <c r="E3023" s="50"/>
      <c r="F3023" s="51"/>
    </row>
    <row r="3024" spans="2:6">
      <c r="B3024" s="59"/>
      <c r="C3024" s="49"/>
      <c r="D3024" s="60"/>
      <c r="E3024" s="50"/>
      <c r="F3024" s="51"/>
    </row>
    <row r="3025" spans="2:6">
      <c r="B3025" s="59"/>
      <c r="C3025" s="49"/>
      <c r="D3025" s="60"/>
      <c r="E3025" s="50"/>
      <c r="F3025" s="51"/>
    </row>
    <row r="3026" spans="2:6">
      <c r="B3026" s="59"/>
      <c r="C3026" s="49"/>
      <c r="D3026" s="60"/>
      <c r="E3026" s="50"/>
      <c r="F3026" s="51"/>
    </row>
    <row r="3027" spans="2:6">
      <c r="B3027" s="59"/>
      <c r="C3027" s="49"/>
      <c r="D3027" s="60"/>
      <c r="E3027" s="50"/>
      <c r="F3027" s="51"/>
    </row>
    <row r="3028" spans="2:6">
      <c r="B3028" s="59"/>
      <c r="C3028" s="49"/>
      <c r="D3028" s="60"/>
      <c r="E3028" s="50"/>
      <c r="F3028" s="51"/>
    </row>
    <row r="3029" spans="2:6">
      <c r="B3029" s="59"/>
      <c r="C3029" s="49"/>
      <c r="D3029" s="60"/>
      <c r="E3029" s="50"/>
      <c r="F3029" s="51"/>
    </row>
    <row r="3030" spans="2:6">
      <c r="B3030" s="59"/>
      <c r="C3030" s="49"/>
      <c r="D3030" s="60"/>
      <c r="E3030" s="50"/>
      <c r="F3030" s="51"/>
    </row>
    <row r="3031" spans="2:6">
      <c r="B3031" s="59"/>
      <c r="C3031" s="49"/>
      <c r="D3031" s="60"/>
      <c r="E3031" s="50"/>
      <c r="F3031" s="51"/>
    </row>
    <row r="3032" spans="2:6">
      <c r="B3032" s="59"/>
      <c r="C3032" s="49"/>
      <c r="D3032" s="60"/>
      <c r="E3032" s="50"/>
      <c r="F3032" s="51"/>
    </row>
    <row r="3033" spans="2:6">
      <c r="B3033" s="59"/>
      <c r="C3033" s="49"/>
      <c r="D3033" s="60"/>
      <c r="E3033" s="50"/>
      <c r="F3033" s="51"/>
    </row>
    <row r="3034" spans="2:6">
      <c r="B3034" s="59"/>
      <c r="C3034" s="49"/>
      <c r="D3034" s="60"/>
      <c r="E3034" s="50"/>
      <c r="F3034" s="51"/>
    </row>
    <row r="3035" spans="2:6">
      <c r="B3035" s="59"/>
      <c r="C3035" s="49"/>
      <c r="D3035" s="60"/>
      <c r="E3035" s="50"/>
      <c r="F3035" s="51"/>
    </row>
    <row r="3036" spans="2:6">
      <c r="B3036" s="59"/>
      <c r="C3036" s="49"/>
      <c r="D3036" s="60"/>
      <c r="E3036" s="50"/>
      <c r="F3036" s="51"/>
    </row>
    <row r="3037" spans="2:6">
      <c r="B3037" s="59"/>
      <c r="C3037" s="49"/>
      <c r="D3037" s="60"/>
      <c r="E3037" s="50"/>
      <c r="F3037" s="51"/>
    </row>
    <row r="3038" spans="2:6">
      <c r="B3038" s="59"/>
      <c r="C3038" s="49"/>
      <c r="D3038" s="60"/>
      <c r="E3038" s="50"/>
      <c r="F3038" s="51"/>
    </row>
    <row r="3039" spans="2:6">
      <c r="B3039" s="59"/>
      <c r="C3039" s="49"/>
      <c r="D3039" s="60"/>
      <c r="E3039" s="50"/>
      <c r="F3039" s="51"/>
    </row>
    <row r="3040" spans="2:6">
      <c r="B3040" s="59"/>
      <c r="C3040" s="49"/>
      <c r="D3040" s="60"/>
      <c r="E3040" s="50"/>
      <c r="F3040" s="51"/>
    </row>
    <row r="3041" spans="2:6">
      <c r="B3041" s="59"/>
      <c r="C3041" s="49"/>
      <c r="D3041" s="60"/>
      <c r="E3041" s="50"/>
      <c r="F3041" s="51"/>
    </row>
    <row r="3042" spans="2:6">
      <c r="B3042" s="59"/>
      <c r="C3042" s="49"/>
      <c r="D3042" s="60"/>
      <c r="E3042" s="50"/>
      <c r="F3042" s="51"/>
    </row>
    <row r="3043" spans="2:6">
      <c r="B3043" s="59"/>
      <c r="C3043" s="49"/>
      <c r="D3043" s="60"/>
      <c r="E3043" s="50"/>
      <c r="F3043" s="51"/>
    </row>
    <row r="3044" spans="2:6">
      <c r="B3044" s="59"/>
      <c r="C3044" s="49"/>
      <c r="D3044" s="60"/>
      <c r="E3044" s="50"/>
      <c r="F3044" s="51"/>
    </row>
    <row r="3045" spans="2:6">
      <c r="B3045" s="59"/>
      <c r="C3045" s="49"/>
      <c r="D3045" s="60"/>
      <c r="E3045" s="50"/>
      <c r="F3045" s="51"/>
    </row>
    <row r="3046" spans="2:6">
      <c r="B3046" s="59"/>
      <c r="C3046" s="49"/>
      <c r="D3046" s="60"/>
      <c r="E3046" s="50"/>
      <c r="F3046" s="51"/>
    </row>
    <row r="3047" spans="2:6">
      <c r="B3047" s="59"/>
      <c r="C3047" s="49"/>
      <c r="D3047" s="60"/>
      <c r="E3047" s="50"/>
      <c r="F3047" s="51"/>
    </row>
    <row r="3048" spans="2:6">
      <c r="B3048" s="59"/>
      <c r="C3048" s="49"/>
      <c r="D3048" s="60"/>
      <c r="E3048" s="50"/>
      <c r="F3048" s="51"/>
    </row>
    <row r="3049" spans="2:6">
      <c r="B3049" s="59"/>
      <c r="C3049" s="49"/>
      <c r="D3049" s="60"/>
      <c r="E3049" s="50"/>
      <c r="F3049" s="51"/>
    </row>
    <row r="3050" spans="2:6">
      <c r="B3050" s="59"/>
      <c r="C3050" s="49"/>
      <c r="D3050" s="60"/>
      <c r="E3050" s="50"/>
      <c r="F3050" s="51"/>
    </row>
    <row r="3051" spans="2:6">
      <c r="B3051" s="59"/>
      <c r="C3051" s="49"/>
      <c r="D3051" s="60"/>
      <c r="E3051" s="50"/>
      <c r="F3051" s="51"/>
    </row>
    <row r="3052" spans="2:6">
      <c r="B3052" s="59"/>
      <c r="C3052" s="49"/>
      <c r="D3052" s="60"/>
      <c r="E3052" s="50"/>
      <c r="F3052" s="51"/>
    </row>
    <row r="3053" spans="2:6">
      <c r="B3053" s="59"/>
      <c r="C3053" s="49"/>
      <c r="D3053" s="60"/>
      <c r="E3053" s="50"/>
      <c r="F3053" s="51"/>
    </row>
    <row r="3054" spans="2:6">
      <c r="B3054" s="59"/>
      <c r="C3054" s="49"/>
      <c r="D3054" s="60"/>
      <c r="E3054" s="50"/>
      <c r="F3054" s="51"/>
    </row>
    <row r="3055" spans="2:6">
      <c r="B3055" s="59"/>
      <c r="C3055" s="49"/>
      <c r="D3055" s="60"/>
      <c r="E3055" s="50"/>
      <c r="F3055" s="51"/>
    </row>
    <row r="3056" spans="2:6">
      <c r="B3056" s="59"/>
      <c r="C3056" s="49"/>
      <c r="D3056" s="60"/>
      <c r="E3056" s="50"/>
      <c r="F3056" s="51"/>
    </row>
    <row r="3057" spans="2:6">
      <c r="B3057" s="59"/>
      <c r="C3057" s="49"/>
      <c r="D3057" s="60"/>
      <c r="E3057" s="50"/>
      <c r="F3057" s="51"/>
    </row>
    <row r="3058" spans="2:6">
      <c r="B3058" s="59"/>
      <c r="C3058" s="49"/>
      <c r="D3058" s="60"/>
      <c r="E3058" s="50"/>
      <c r="F3058" s="51"/>
    </row>
    <row r="3059" spans="2:6">
      <c r="B3059" s="59"/>
      <c r="C3059" s="49"/>
      <c r="D3059" s="60"/>
      <c r="E3059" s="50"/>
      <c r="F3059" s="51"/>
    </row>
    <row r="3060" spans="2:6">
      <c r="B3060" s="59"/>
      <c r="C3060" s="49"/>
      <c r="D3060" s="60"/>
      <c r="E3060" s="50"/>
      <c r="F3060" s="51"/>
    </row>
    <row r="3061" spans="2:6">
      <c r="B3061" s="59"/>
      <c r="C3061" s="49"/>
      <c r="D3061" s="60"/>
      <c r="E3061" s="50"/>
      <c r="F3061" s="51"/>
    </row>
    <row r="3062" spans="2:6">
      <c r="B3062" s="59"/>
      <c r="C3062" s="49"/>
      <c r="D3062" s="60"/>
      <c r="E3062" s="50"/>
      <c r="F3062" s="51"/>
    </row>
    <row r="3063" spans="2:6">
      <c r="B3063" s="59"/>
      <c r="C3063" s="49"/>
      <c r="D3063" s="60"/>
      <c r="E3063" s="50"/>
      <c r="F3063" s="51"/>
    </row>
    <row r="3064" spans="2:6">
      <c r="B3064" s="59"/>
      <c r="C3064" s="49"/>
      <c r="D3064" s="60"/>
      <c r="E3064" s="50"/>
      <c r="F3064" s="51"/>
    </row>
    <row r="3065" spans="2:6">
      <c r="B3065" s="59"/>
      <c r="C3065" s="49"/>
      <c r="D3065" s="60"/>
      <c r="E3065" s="50"/>
      <c r="F3065" s="51"/>
    </row>
    <row r="3066" spans="2:6">
      <c r="B3066" s="59"/>
      <c r="C3066" s="49"/>
      <c r="D3066" s="60"/>
      <c r="E3066" s="50"/>
      <c r="F3066" s="51"/>
    </row>
    <row r="3067" spans="2:6">
      <c r="B3067" s="59"/>
      <c r="C3067" s="49"/>
      <c r="D3067" s="60"/>
      <c r="E3067" s="50"/>
      <c r="F3067" s="51"/>
    </row>
    <row r="3068" spans="2:6">
      <c r="B3068" s="59"/>
      <c r="C3068" s="49"/>
      <c r="D3068" s="60"/>
      <c r="E3068" s="50"/>
      <c r="F3068" s="51"/>
    </row>
    <row r="3069" spans="2:6">
      <c r="B3069" s="59"/>
      <c r="C3069" s="49"/>
      <c r="D3069" s="60"/>
      <c r="E3069" s="50"/>
      <c r="F3069" s="51"/>
    </row>
    <row r="3070" spans="2:6">
      <c r="B3070" s="59"/>
      <c r="C3070" s="49"/>
      <c r="D3070" s="60"/>
      <c r="E3070" s="50"/>
      <c r="F3070" s="51"/>
    </row>
    <row r="3071" spans="2:6">
      <c r="B3071" s="59"/>
      <c r="C3071" s="49"/>
      <c r="D3071" s="60"/>
      <c r="E3071" s="50"/>
      <c r="F3071" s="51"/>
    </row>
    <row r="3072" spans="2:6">
      <c r="B3072" s="59"/>
      <c r="C3072" s="49"/>
      <c r="D3072" s="60"/>
      <c r="E3072" s="50"/>
      <c r="F3072" s="51"/>
    </row>
    <row r="3073" spans="2:6">
      <c r="B3073" s="59"/>
      <c r="C3073" s="49"/>
      <c r="D3073" s="60"/>
      <c r="E3073" s="50"/>
      <c r="F3073" s="51"/>
    </row>
    <row r="3074" spans="2:6">
      <c r="B3074" s="59"/>
      <c r="C3074" s="49"/>
      <c r="D3074" s="60"/>
      <c r="E3074" s="50"/>
      <c r="F3074" s="51"/>
    </row>
    <row r="3075" spans="2:6">
      <c r="B3075" s="59"/>
      <c r="C3075" s="49"/>
      <c r="D3075" s="60"/>
      <c r="E3075" s="50"/>
      <c r="F3075" s="51"/>
    </row>
    <row r="3076" spans="2:6">
      <c r="B3076" s="59"/>
      <c r="C3076" s="49"/>
      <c r="D3076" s="60"/>
      <c r="E3076" s="50"/>
      <c r="F3076" s="51"/>
    </row>
    <row r="3077" spans="2:6">
      <c r="B3077" s="59"/>
      <c r="C3077" s="49"/>
      <c r="D3077" s="60"/>
      <c r="E3077" s="50"/>
      <c r="F3077" s="51"/>
    </row>
    <row r="3078" spans="2:6">
      <c r="B3078" s="59"/>
      <c r="C3078" s="49"/>
      <c r="D3078" s="60"/>
      <c r="E3078" s="50"/>
      <c r="F3078" s="51"/>
    </row>
    <row r="3079" spans="2:6">
      <c r="B3079" s="59"/>
      <c r="C3079" s="49"/>
      <c r="D3079" s="60"/>
      <c r="E3079" s="50"/>
      <c r="F3079" s="51"/>
    </row>
    <row r="3080" spans="2:6">
      <c r="B3080" s="59"/>
      <c r="C3080" s="49"/>
      <c r="D3080" s="60"/>
      <c r="E3080" s="50"/>
      <c r="F3080" s="51"/>
    </row>
    <row r="3081" spans="2:6">
      <c r="B3081" s="59"/>
      <c r="C3081" s="49"/>
      <c r="D3081" s="60"/>
      <c r="E3081" s="50"/>
      <c r="F3081" s="51"/>
    </row>
    <row r="3082" spans="2:6">
      <c r="B3082" s="59"/>
      <c r="C3082" s="49"/>
      <c r="D3082" s="60"/>
      <c r="E3082" s="50"/>
      <c r="F3082" s="51"/>
    </row>
    <row r="3083" spans="2:6">
      <c r="B3083" s="59"/>
      <c r="C3083" s="49"/>
      <c r="D3083" s="60"/>
      <c r="E3083" s="50"/>
      <c r="F3083" s="51"/>
    </row>
    <row r="3084" spans="2:6">
      <c r="B3084" s="59"/>
      <c r="C3084" s="49"/>
      <c r="D3084" s="60"/>
      <c r="E3084" s="50"/>
      <c r="F3084" s="51"/>
    </row>
    <row r="3085" spans="2:6">
      <c r="B3085" s="59"/>
      <c r="C3085" s="49"/>
      <c r="D3085" s="60"/>
      <c r="E3085" s="50"/>
      <c r="F3085" s="51"/>
    </row>
    <row r="3086" spans="2:6">
      <c r="B3086" s="59"/>
      <c r="C3086" s="49"/>
      <c r="D3086" s="60"/>
      <c r="E3086" s="50"/>
      <c r="F3086" s="51"/>
    </row>
    <row r="3087" spans="2:6">
      <c r="B3087" s="59"/>
      <c r="C3087" s="49"/>
      <c r="D3087" s="60"/>
      <c r="E3087" s="50"/>
      <c r="F3087" s="51"/>
    </row>
    <row r="3088" spans="2:6">
      <c r="B3088" s="59"/>
      <c r="C3088" s="49"/>
      <c r="D3088" s="60"/>
      <c r="E3088" s="50"/>
      <c r="F3088" s="51"/>
    </row>
    <row r="3089" spans="2:6">
      <c r="B3089" s="59"/>
      <c r="C3089" s="49"/>
      <c r="D3089" s="60"/>
      <c r="E3089" s="50"/>
      <c r="F3089" s="51"/>
    </row>
    <row r="3090" spans="2:6">
      <c r="B3090" s="59"/>
      <c r="C3090" s="49"/>
      <c r="D3090" s="60"/>
      <c r="E3090" s="50"/>
      <c r="F3090" s="51"/>
    </row>
    <row r="3091" spans="2:6">
      <c r="B3091" s="59"/>
      <c r="C3091" s="49"/>
      <c r="D3091" s="60"/>
      <c r="E3091" s="50"/>
      <c r="F3091" s="51"/>
    </row>
    <row r="3092" spans="2:6">
      <c r="B3092" s="59"/>
      <c r="C3092" s="49"/>
      <c r="D3092" s="60"/>
      <c r="E3092" s="50"/>
      <c r="F3092" s="51"/>
    </row>
    <row r="3093" spans="2:6">
      <c r="B3093" s="59"/>
      <c r="C3093" s="49"/>
      <c r="D3093" s="60"/>
      <c r="E3093" s="50"/>
      <c r="F3093" s="51"/>
    </row>
    <row r="3094" spans="2:6">
      <c r="B3094" s="59"/>
      <c r="C3094" s="49"/>
      <c r="D3094" s="60"/>
      <c r="E3094" s="50"/>
      <c r="F3094" s="51"/>
    </row>
    <row r="3095" spans="2:6">
      <c r="B3095" s="59"/>
      <c r="C3095" s="49"/>
      <c r="D3095" s="60"/>
      <c r="E3095" s="50"/>
      <c r="F3095" s="51"/>
    </row>
    <row r="3096" spans="2:6">
      <c r="B3096" s="59"/>
      <c r="C3096" s="49"/>
      <c r="D3096" s="60"/>
      <c r="E3096" s="50"/>
      <c r="F3096" s="51"/>
    </row>
    <row r="3097" spans="2:6">
      <c r="B3097" s="59"/>
      <c r="C3097" s="49"/>
      <c r="D3097" s="60"/>
      <c r="E3097" s="50"/>
      <c r="F3097" s="51"/>
    </row>
    <row r="3098" spans="2:6">
      <c r="B3098" s="59"/>
      <c r="C3098" s="49"/>
      <c r="D3098" s="60"/>
      <c r="E3098" s="50"/>
      <c r="F3098" s="51"/>
    </row>
    <row r="3099" spans="2:6">
      <c r="B3099" s="59"/>
      <c r="C3099" s="49"/>
      <c r="D3099" s="60"/>
      <c r="E3099" s="50"/>
      <c r="F3099" s="51"/>
    </row>
    <row r="3100" spans="2:6">
      <c r="B3100" s="59"/>
      <c r="C3100" s="49"/>
      <c r="D3100" s="60"/>
      <c r="E3100" s="50"/>
      <c r="F3100" s="51"/>
    </row>
    <row r="3101" spans="2:6">
      <c r="B3101" s="59"/>
      <c r="C3101" s="49"/>
      <c r="D3101" s="60"/>
      <c r="E3101" s="50"/>
      <c r="F3101" s="51"/>
    </row>
    <row r="3102" spans="2:6">
      <c r="B3102" s="59"/>
      <c r="C3102" s="49"/>
      <c r="D3102" s="60"/>
      <c r="E3102" s="50"/>
      <c r="F3102" s="51"/>
    </row>
    <row r="3103" spans="2:6">
      <c r="B3103" s="59"/>
      <c r="C3103" s="49"/>
      <c r="D3103" s="60"/>
      <c r="E3103" s="50"/>
      <c r="F3103" s="51"/>
    </row>
    <row r="3104" spans="2:6">
      <c r="B3104" s="59"/>
      <c r="C3104" s="49"/>
      <c r="D3104" s="60"/>
      <c r="E3104" s="50"/>
      <c r="F3104" s="51"/>
    </row>
    <row r="3105" spans="2:6">
      <c r="B3105" s="59"/>
      <c r="C3105" s="49"/>
      <c r="D3105" s="60"/>
      <c r="E3105" s="50"/>
      <c r="F3105" s="51"/>
    </row>
    <row r="3106" spans="2:6">
      <c r="B3106" s="59"/>
      <c r="C3106" s="49"/>
      <c r="D3106" s="60"/>
      <c r="E3106" s="50"/>
      <c r="F3106" s="51"/>
    </row>
    <row r="3107" spans="2:6">
      <c r="B3107" s="59"/>
      <c r="C3107" s="49"/>
      <c r="D3107" s="60"/>
      <c r="E3107" s="50"/>
      <c r="F3107" s="51"/>
    </row>
    <row r="3108" spans="2:6">
      <c r="B3108" s="59"/>
      <c r="C3108" s="49"/>
      <c r="D3108" s="60"/>
      <c r="E3108" s="50"/>
      <c r="F3108" s="51"/>
    </row>
    <row r="3109" spans="2:6">
      <c r="B3109" s="59"/>
      <c r="C3109" s="49"/>
      <c r="D3109" s="60"/>
      <c r="E3109" s="50"/>
      <c r="F3109" s="51"/>
    </row>
    <row r="3110" spans="2:6">
      <c r="B3110" s="59"/>
      <c r="C3110" s="49"/>
      <c r="D3110" s="60"/>
      <c r="E3110" s="50"/>
      <c r="F3110" s="51"/>
    </row>
    <row r="3111" spans="2:6">
      <c r="B3111" s="59"/>
      <c r="C3111" s="49"/>
      <c r="D3111" s="60"/>
      <c r="E3111" s="50"/>
      <c r="F3111" s="51"/>
    </row>
    <row r="3112" spans="2:6">
      <c r="B3112" s="59"/>
      <c r="C3112" s="49"/>
      <c r="D3112" s="60"/>
      <c r="E3112" s="50"/>
      <c r="F3112" s="51"/>
    </row>
    <row r="3113" spans="2:6">
      <c r="B3113" s="59"/>
      <c r="C3113" s="49"/>
      <c r="D3113" s="60"/>
      <c r="E3113" s="50"/>
      <c r="F3113" s="51"/>
    </row>
    <row r="3114" spans="2:6">
      <c r="B3114" s="59"/>
      <c r="C3114" s="49"/>
      <c r="D3114" s="60"/>
      <c r="E3114" s="50"/>
      <c r="F3114" s="51"/>
    </row>
    <row r="3115" spans="2:6">
      <c r="B3115" s="59"/>
      <c r="C3115" s="49"/>
      <c r="D3115" s="60"/>
      <c r="E3115" s="50"/>
      <c r="F3115" s="51"/>
    </row>
    <row r="3116" spans="2:6">
      <c r="B3116" s="59"/>
      <c r="C3116" s="49"/>
      <c r="D3116" s="60"/>
      <c r="E3116" s="50"/>
      <c r="F3116" s="51"/>
    </row>
    <row r="3117" spans="2:6">
      <c r="B3117" s="59"/>
      <c r="C3117" s="49"/>
      <c r="D3117" s="60"/>
      <c r="E3117" s="50"/>
      <c r="F3117" s="51"/>
    </row>
    <row r="3118" spans="2:6">
      <c r="B3118" s="59"/>
      <c r="C3118" s="49"/>
      <c r="D3118" s="60"/>
      <c r="E3118" s="50"/>
      <c r="F3118" s="51"/>
    </row>
    <row r="3119" spans="2:6">
      <c r="B3119" s="59"/>
      <c r="C3119" s="49"/>
      <c r="D3119" s="60"/>
      <c r="E3119" s="50"/>
      <c r="F3119" s="51"/>
    </row>
    <row r="3120" spans="2:6">
      <c r="B3120" s="59"/>
      <c r="C3120" s="49"/>
      <c r="D3120" s="60"/>
      <c r="E3120" s="50"/>
      <c r="F3120" s="51"/>
    </row>
    <row r="3121" spans="2:6">
      <c r="B3121" s="59"/>
      <c r="C3121" s="49"/>
      <c r="D3121" s="60"/>
      <c r="E3121" s="50"/>
      <c r="F3121" s="51"/>
    </row>
    <row r="3122" spans="2:6">
      <c r="B3122" s="59"/>
      <c r="C3122" s="49"/>
      <c r="D3122" s="60"/>
      <c r="E3122" s="50"/>
      <c r="F3122" s="51"/>
    </row>
    <row r="3123" spans="2:6">
      <c r="B3123" s="59"/>
      <c r="C3123" s="49"/>
      <c r="D3123" s="60"/>
      <c r="E3123" s="50"/>
      <c r="F3123" s="51"/>
    </row>
    <row r="3124" spans="2:6">
      <c r="B3124" s="59"/>
      <c r="C3124" s="49"/>
      <c r="D3124" s="60"/>
      <c r="E3124" s="50"/>
      <c r="F3124" s="51"/>
    </row>
  </sheetData>
  <mergeCells count="1">
    <mergeCell ref="H4:J4"/>
  </mergeCells>
  <pageMargins left="0.7" right="0.7" top="0.75" bottom="0.75" header="0.3" footer="0.3"/>
  <pageSetup paperSize="9" orientation="portrait" r:id="rId1"/>
  <customProperties>
    <customPr name="SHEET_UNIQUE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13</vt:i4>
      </vt:variant>
    </vt:vector>
  </HeadingPairs>
  <TitlesOfParts>
    <vt:vector size="13" baseType="lpstr">
      <vt:lpstr>ASR - share buyback</vt:lpstr>
      <vt:lpstr>06-02-2024</vt:lpstr>
      <vt:lpstr>05-02-2024</vt:lpstr>
      <vt:lpstr>02-02-2024</vt:lpstr>
      <vt:lpstr>01-02-2024</vt:lpstr>
      <vt:lpstr>31-01-2024</vt:lpstr>
      <vt:lpstr>30-01-2024</vt:lpstr>
      <vt:lpstr>29-01-2024</vt:lpstr>
      <vt:lpstr>26-01-2024</vt:lpstr>
      <vt:lpstr>25-01-2024</vt:lpstr>
      <vt:lpstr>24-01-2024</vt:lpstr>
      <vt:lpstr>23-01-2024</vt:lpstr>
      <vt:lpstr>22-01-2024</vt:lpstr>
    </vt:vector>
  </TitlesOfParts>
  <Company>Philips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 buy back program</dc:title>
  <dc:subject>Transaction history</dc:subject>
  <dc:creator>Sven Meijn</dc:creator>
  <cp:lastModifiedBy>Pols R.C.J. (Rens)</cp:lastModifiedBy>
  <cp:lastPrinted>2011-07-21T10:41:29Z</cp:lastPrinted>
  <dcterms:created xsi:type="dcterms:W3CDTF">2011-07-21T09:27:54Z</dcterms:created>
  <dcterms:modified xsi:type="dcterms:W3CDTF">2024-02-19T14:29:58Z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42ffcf47-be15-40bf-818d-0da39af9f75a_Enabled">
    <vt:lpwstr>true</vt:lpwstr>
  </property>
  <property fmtid="{D5CDD505-2E9C-101B-9397-08002B2CF9AE}" pid="4" name="MSIP_Label_42ffcf47-be15-40bf-818d-0da39af9f75a_SetDate">
    <vt:lpwstr>2020-09-10T09:37:47Z</vt:lpwstr>
  </property>
  <property fmtid="{D5CDD505-2E9C-101B-9397-08002B2CF9AE}" pid="5" name="MSIP_Label_42ffcf47-be15-40bf-818d-0da39af9f75a_Method">
    <vt:lpwstr>Privileged</vt:lpwstr>
  </property>
  <property fmtid="{D5CDD505-2E9C-101B-9397-08002B2CF9AE}" pid="6" name="MSIP_Label_42ffcf47-be15-40bf-818d-0da39af9f75a_Name">
    <vt:lpwstr>42ffcf47-be15-40bf-818d-0da39af9f75a</vt:lpwstr>
  </property>
  <property fmtid="{D5CDD505-2E9C-101B-9397-08002B2CF9AE}" pid="7" name="MSIP_Label_42ffcf47-be15-40bf-818d-0da39af9f75a_SiteId">
    <vt:lpwstr>3a15904d-3fd9-4256-a753-beb05cdf0c6d</vt:lpwstr>
  </property>
  <property fmtid="{D5CDD505-2E9C-101B-9397-08002B2CF9AE}" pid="8" name="MSIP_Label_42ffcf47-be15-40bf-818d-0da39af9f75a_ActionId">
    <vt:lpwstr>ab2b7e50-bb8e-4b64-a478-0000d79a5116</vt:lpwstr>
  </property>
  <property fmtid="{D5CDD505-2E9C-101B-9397-08002B2CF9AE}" pid="9" name="MSIP_Label_42ffcf47-be15-40bf-818d-0da39af9f75a_ContentBits">
    <vt:lpwstr>0</vt:lpwstr>
  </property>
  <property fmtid="{D5CDD505-2E9C-101B-9397-08002B2CF9AE}" pid="10" name="TitusGUID">
    <vt:lpwstr>788ea894-3863-44d9-bd2d-3ab60399984b</vt:lpwstr>
  </property>
  <property fmtid="{D5CDD505-2E9C-101B-9397-08002B2CF9AE}" pid="11" name="SV_QUERY_LIST_4F35BF76-6C0D-4D9B-82B2-816C12CF3733">
    <vt:lpwstr>empty_477D106A-C0D6-4607-AEBD-E2C9D60EA279</vt:lpwstr>
  </property>
  <property fmtid="{D5CDD505-2E9C-101B-9397-08002B2CF9AE}" pid="12" name="SV_HIDDEN_GRID_QUERY_LIST_4F35BF76-6C0D-4D9B-82B2-816C12CF3733">
    <vt:lpwstr>empty_477D106A-C0D6-4607-AEBD-E2C9D60EA279</vt:lpwstr>
  </property>
  <property fmtid="{D5CDD505-2E9C-101B-9397-08002B2CF9AE}" pid="13" name="Project">
    <vt:lpwstr>ibdroot</vt:lpwstr>
  </property>
</Properties>
</file>